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kyDrive Pro 16\ԷԼ. ՄԱՏԵՆԱՎԱՐՈՒԹՅՈՒՆ\ԼՐԱՎՃԱՐՆԵՐ\2014-2015\"/>
    </mc:Choice>
  </mc:AlternateContent>
  <bookViews>
    <workbookView xWindow="0" yWindow="0" windowWidth="19200" windowHeight="10350"/>
  </bookViews>
  <sheets>
    <sheet name="ամփոփ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6" i="4" l="1"/>
  <c r="AE45" i="4"/>
  <c r="AE44" i="4"/>
  <c r="AE43" i="4"/>
  <c r="AE42" i="4"/>
  <c r="AE41" i="4"/>
  <c r="AE46" i="4" s="1"/>
  <c r="AD35" i="4"/>
  <c r="AE34" i="4"/>
  <c r="AE33" i="4"/>
  <c r="AE32" i="4"/>
  <c r="AE31" i="4"/>
  <c r="AE30" i="4"/>
  <c r="AE35" i="4" s="1"/>
  <c r="AD24" i="4"/>
  <c r="AE23" i="4"/>
  <c r="AE22" i="4"/>
  <c r="AE24" i="4" s="1"/>
  <c r="AD16" i="4"/>
  <c r="AE15" i="4"/>
  <c r="AE14" i="4"/>
  <c r="AE13" i="4"/>
  <c r="AE12" i="4"/>
  <c r="AE11" i="4"/>
  <c r="AE10" i="4"/>
  <c r="AE9" i="4"/>
  <c r="AE16" i="4" s="1"/>
  <c r="AE4" i="4" s="1"/>
  <c r="AE8" i="4"/>
  <c r="AB46" i="4"/>
  <c r="AC45" i="4"/>
  <c r="AC44" i="4"/>
  <c r="AC43" i="4"/>
  <c r="AC42" i="4"/>
  <c r="AC41" i="4"/>
  <c r="AC46" i="4" s="1"/>
  <c r="AB35" i="4"/>
  <c r="AC34" i="4"/>
  <c r="AC33" i="4"/>
  <c r="AC32" i="4"/>
  <c r="AC31" i="4"/>
  <c r="AC30" i="4"/>
  <c r="AC35" i="4" s="1"/>
  <c r="AB24" i="4"/>
  <c r="AC23" i="4"/>
  <c r="AC22" i="4"/>
  <c r="AC24" i="4" s="1"/>
  <c r="AB22" i="4"/>
  <c r="AB16" i="4"/>
  <c r="AC15" i="4"/>
  <c r="AC14" i="4"/>
  <c r="AC13" i="4"/>
  <c r="AC12" i="4"/>
  <c r="AC11" i="4"/>
  <c r="AC10" i="4"/>
  <c r="AC9" i="4"/>
  <c r="AC16" i="4" s="1"/>
  <c r="AC8" i="4"/>
  <c r="AD4" i="4" l="1"/>
  <c r="AB4" i="4"/>
  <c r="AC4" i="4"/>
  <c r="AF46" i="4" l="1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G45" i="4"/>
  <c r="AA45" i="4"/>
  <c r="Y45" i="4"/>
  <c r="W45" i="4"/>
  <c r="U45" i="4"/>
  <c r="S45" i="4"/>
  <c r="Q45" i="4"/>
  <c r="O45" i="4"/>
  <c r="M45" i="4"/>
  <c r="K45" i="4"/>
  <c r="I45" i="4"/>
  <c r="G45" i="4"/>
  <c r="F45" i="4"/>
  <c r="D45" i="4"/>
  <c r="AA44" i="4"/>
  <c r="AG44" i="4" s="1"/>
  <c r="Y44" i="4"/>
  <c r="W44" i="4"/>
  <c r="U44" i="4"/>
  <c r="S44" i="4"/>
  <c r="Q44" i="4"/>
  <c r="O44" i="4"/>
  <c r="M44" i="4"/>
  <c r="K44" i="4"/>
  <c r="I44" i="4"/>
  <c r="G44" i="4"/>
  <c r="F44" i="4"/>
  <c r="D44" i="4"/>
  <c r="AA43" i="4"/>
  <c r="AG43" i="4" s="1"/>
  <c r="Y43" i="4"/>
  <c r="W43" i="4"/>
  <c r="U43" i="4"/>
  <c r="S43" i="4"/>
  <c r="Q43" i="4"/>
  <c r="O43" i="4"/>
  <c r="M43" i="4"/>
  <c r="K43" i="4"/>
  <c r="I43" i="4"/>
  <c r="G43" i="4"/>
  <c r="F43" i="4"/>
  <c r="D43" i="4"/>
  <c r="AA42" i="4"/>
  <c r="Y42" i="4"/>
  <c r="W42" i="4"/>
  <c r="U42" i="4"/>
  <c r="S42" i="4"/>
  <c r="Q42" i="4"/>
  <c r="O42" i="4"/>
  <c r="M42" i="4"/>
  <c r="K42" i="4"/>
  <c r="I42" i="4"/>
  <c r="G42" i="4"/>
  <c r="F42" i="4"/>
  <c r="D42" i="4"/>
  <c r="AA41" i="4"/>
  <c r="AG41" i="4" s="1"/>
  <c r="Y41" i="4"/>
  <c r="W41" i="4"/>
  <c r="U41" i="4"/>
  <c r="S41" i="4"/>
  <c r="Q41" i="4"/>
  <c r="O41" i="4"/>
  <c r="M41" i="4"/>
  <c r="K41" i="4"/>
  <c r="I41" i="4"/>
  <c r="G41" i="4"/>
  <c r="F41" i="4"/>
  <c r="D41" i="4"/>
  <c r="AF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A34" i="4"/>
  <c r="AG34" i="4" s="1"/>
  <c r="Y34" i="4"/>
  <c r="W34" i="4"/>
  <c r="U34" i="4"/>
  <c r="S34" i="4"/>
  <c r="Q34" i="4"/>
  <c r="O34" i="4"/>
  <c r="M34" i="4"/>
  <c r="K34" i="4"/>
  <c r="I34" i="4"/>
  <c r="G34" i="4"/>
  <c r="F34" i="4"/>
  <c r="D34" i="4"/>
  <c r="AA33" i="4"/>
  <c r="AG33" i="4" s="1"/>
  <c r="Y33" i="4"/>
  <c r="W33" i="4"/>
  <c r="U33" i="4"/>
  <c r="S33" i="4"/>
  <c r="Q33" i="4"/>
  <c r="O33" i="4"/>
  <c r="M33" i="4"/>
  <c r="K33" i="4"/>
  <c r="I33" i="4"/>
  <c r="G33" i="4"/>
  <c r="F33" i="4"/>
  <c r="D33" i="4"/>
  <c r="AA32" i="4"/>
  <c r="AA35" i="4" s="1"/>
  <c r="Y32" i="4"/>
  <c r="W32" i="4"/>
  <c r="U32" i="4"/>
  <c r="S32" i="4"/>
  <c r="Q32" i="4"/>
  <c r="O32" i="4"/>
  <c r="M32" i="4"/>
  <c r="K32" i="4"/>
  <c r="I32" i="4"/>
  <c r="G32" i="4"/>
  <c r="F32" i="4"/>
  <c r="D32" i="4"/>
  <c r="AG31" i="4"/>
  <c r="AA31" i="4"/>
  <c r="Y31" i="4"/>
  <c r="W31" i="4"/>
  <c r="U31" i="4"/>
  <c r="S31" i="4"/>
  <c r="Q31" i="4"/>
  <c r="O31" i="4"/>
  <c r="M31" i="4"/>
  <c r="K31" i="4"/>
  <c r="I31" i="4"/>
  <c r="G31" i="4"/>
  <c r="F31" i="4"/>
  <c r="D31" i="4"/>
  <c r="AG30" i="4"/>
  <c r="AA30" i="4"/>
  <c r="Y30" i="4"/>
  <c r="W30" i="4"/>
  <c r="U30" i="4"/>
  <c r="S30" i="4"/>
  <c r="Q30" i="4"/>
  <c r="O30" i="4"/>
  <c r="M30" i="4"/>
  <c r="K30" i="4"/>
  <c r="I30" i="4"/>
  <c r="G30" i="4"/>
  <c r="F30" i="4"/>
  <c r="D30" i="4"/>
  <c r="AF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A23" i="4"/>
  <c r="AA24" i="4" s="1"/>
  <c r="Y23" i="4"/>
  <c r="W23" i="4"/>
  <c r="U23" i="4"/>
  <c r="S23" i="4"/>
  <c r="Q23" i="4"/>
  <c r="O23" i="4"/>
  <c r="M23" i="4"/>
  <c r="K23" i="4"/>
  <c r="I23" i="4"/>
  <c r="G23" i="4"/>
  <c r="F23" i="4"/>
  <c r="D23" i="4"/>
  <c r="AG22" i="4"/>
  <c r="AA22" i="4"/>
  <c r="Y22" i="4"/>
  <c r="W22" i="4"/>
  <c r="U22" i="4"/>
  <c r="S22" i="4"/>
  <c r="Q22" i="4"/>
  <c r="O22" i="4"/>
  <c r="M22" i="4"/>
  <c r="K22" i="4"/>
  <c r="I22" i="4"/>
  <c r="G22" i="4"/>
  <c r="F22" i="4"/>
  <c r="D22" i="4"/>
  <c r="AF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A15" i="4"/>
  <c r="AG15" i="4" s="1"/>
  <c r="Y15" i="4"/>
  <c r="W15" i="4"/>
  <c r="U15" i="4"/>
  <c r="S15" i="4"/>
  <c r="Q15" i="4"/>
  <c r="O15" i="4"/>
  <c r="M15" i="4"/>
  <c r="K15" i="4"/>
  <c r="I15" i="4"/>
  <c r="G15" i="4"/>
  <c r="F15" i="4"/>
  <c r="D15" i="4"/>
  <c r="AG14" i="4"/>
  <c r="AA14" i="4"/>
  <c r="Y14" i="4"/>
  <c r="W14" i="4"/>
  <c r="U14" i="4"/>
  <c r="S14" i="4"/>
  <c r="Q14" i="4"/>
  <c r="O14" i="4"/>
  <c r="M14" i="4"/>
  <c r="K14" i="4"/>
  <c r="I14" i="4"/>
  <c r="G14" i="4"/>
  <c r="F14" i="4"/>
  <c r="D14" i="4"/>
  <c r="AG13" i="4"/>
  <c r="AA13" i="4"/>
  <c r="Y13" i="4"/>
  <c r="W13" i="4"/>
  <c r="U13" i="4"/>
  <c r="S13" i="4"/>
  <c r="Q13" i="4"/>
  <c r="O13" i="4"/>
  <c r="M13" i="4"/>
  <c r="K13" i="4"/>
  <c r="I13" i="4"/>
  <c r="G13" i="4"/>
  <c r="F13" i="4"/>
  <c r="D13" i="4"/>
  <c r="AA12" i="4"/>
  <c r="Y12" i="4"/>
  <c r="W12" i="4"/>
  <c r="U12" i="4"/>
  <c r="S12" i="4"/>
  <c r="Q12" i="4"/>
  <c r="O12" i="4"/>
  <c r="M12" i="4"/>
  <c r="K12" i="4"/>
  <c r="I12" i="4"/>
  <c r="G12" i="4"/>
  <c r="F12" i="4"/>
  <c r="D12" i="4"/>
  <c r="AG11" i="4"/>
  <c r="AA11" i="4"/>
  <c r="Y11" i="4"/>
  <c r="W11" i="4"/>
  <c r="U11" i="4"/>
  <c r="S11" i="4"/>
  <c r="Q11" i="4"/>
  <c r="O11" i="4"/>
  <c r="M11" i="4"/>
  <c r="K11" i="4"/>
  <c r="I11" i="4"/>
  <c r="G11" i="4"/>
  <c r="F11" i="4"/>
  <c r="D11" i="4"/>
  <c r="AG10" i="4"/>
  <c r="AA10" i="4"/>
  <c r="Y10" i="4"/>
  <c r="W10" i="4"/>
  <c r="U10" i="4"/>
  <c r="S10" i="4"/>
  <c r="Q10" i="4"/>
  <c r="O10" i="4"/>
  <c r="M10" i="4"/>
  <c r="K10" i="4"/>
  <c r="I10" i="4"/>
  <c r="G10" i="4"/>
  <c r="F10" i="4"/>
  <c r="D10" i="4"/>
  <c r="AG9" i="4"/>
  <c r="AA9" i="4"/>
  <c r="Y9" i="4"/>
  <c r="W9" i="4"/>
  <c r="U9" i="4"/>
  <c r="S9" i="4"/>
  <c r="Q9" i="4"/>
  <c r="O9" i="4"/>
  <c r="M9" i="4"/>
  <c r="K9" i="4"/>
  <c r="I9" i="4"/>
  <c r="G9" i="4"/>
  <c r="F9" i="4"/>
  <c r="D9" i="4"/>
  <c r="AG8" i="4"/>
  <c r="AA8" i="4"/>
  <c r="Y8" i="4"/>
  <c r="W8" i="4"/>
  <c r="U8" i="4"/>
  <c r="S8" i="4"/>
  <c r="Q8" i="4"/>
  <c r="O8" i="4"/>
  <c r="M8" i="4"/>
  <c r="K8" i="4"/>
  <c r="I8" i="4"/>
  <c r="G8" i="4"/>
  <c r="F8" i="4"/>
  <c r="D8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F4" i="4"/>
  <c r="E4" i="4"/>
  <c r="G4" i="4" s="1"/>
  <c r="D4" i="4"/>
  <c r="C4" i="4"/>
  <c r="B4" i="4"/>
  <c r="AF4" i="4" l="1"/>
  <c r="AA46" i="4"/>
  <c r="AA16" i="4"/>
  <c r="AG12" i="4"/>
  <c r="AG16" i="4" s="1"/>
  <c r="Z4" i="4"/>
  <c r="AG42" i="4"/>
  <c r="AG46" i="4" s="1"/>
  <c r="AG32" i="4"/>
  <c r="AG35" i="4" s="1"/>
  <c r="AG23" i="4"/>
  <c r="AG24" i="4" s="1"/>
  <c r="AG4" i="4" l="1"/>
  <c r="AA4" i="4"/>
</calcChain>
</file>

<file path=xl/sharedStrings.xml><?xml version="1.0" encoding="utf-8"?>
<sst xmlns="http://schemas.openxmlformats.org/spreadsheetml/2006/main" count="213" uniqueCount="36">
  <si>
    <t>Սեպտեմբեր</t>
  </si>
  <si>
    <t>պայմանագրային գումար</t>
  </si>
  <si>
    <t>զեղչի չափը</t>
  </si>
  <si>
    <t>վճարվող գումարը</t>
  </si>
  <si>
    <t>վճարվել է</t>
  </si>
  <si>
    <t xml:space="preserve">պարտք </t>
  </si>
  <si>
    <t>Դպրոց-պարտեզ</t>
  </si>
  <si>
    <t>ՀՀ ՙՄխիթար Սեբաստացի՚ կրթահամալիր</t>
  </si>
  <si>
    <t>2014-2015 ուստարվա լրավճարներ</t>
  </si>
  <si>
    <t>Դպրոց</t>
  </si>
  <si>
    <t>վճարվել է %</t>
  </si>
  <si>
    <t>Հուլիս-օգոստոս</t>
  </si>
  <si>
    <t>Հոկտեմբեր</t>
  </si>
  <si>
    <t>Նոյեմբեր</t>
  </si>
  <si>
    <t>Դեկտեմբեր</t>
  </si>
  <si>
    <t>Հունվար</t>
  </si>
  <si>
    <t>Փետրվար</t>
  </si>
  <si>
    <t>Մարտ</t>
  </si>
  <si>
    <t>Ապրիլ</t>
  </si>
  <si>
    <t>Մայիս</t>
  </si>
  <si>
    <t>Հունիս</t>
  </si>
  <si>
    <t>Նոր դպրոց</t>
  </si>
  <si>
    <t>Գեղ. կրտսեր դպրոց</t>
  </si>
  <si>
    <t>Հիմնական դպրոց</t>
  </si>
  <si>
    <t>Միջին դպրոց</t>
  </si>
  <si>
    <t>Ավագ դպրոց-վարժ.</t>
  </si>
  <si>
    <t>Արհեստ. ավագ դպրոց</t>
  </si>
  <si>
    <t>Գեղ. ավագ դպրոց</t>
  </si>
  <si>
    <t>ԸՆԴԱՄԵՆԸ</t>
  </si>
  <si>
    <t>Մասնագիտական կրթություն</t>
  </si>
  <si>
    <t>Միջին մասն. կրթ.</t>
  </si>
  <si>
    <t>Նախն. մասն. կրթ.</t>
  </si>
  <si>
    <t>Նախակրթարան</t>
  </si>
  <si>
    <t>Երկարօրյա</t>
  </si>
  <si>
    <t>Հուլիս</t>
  </si>
  <si>
    <t>Օգոստոս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</si>
</sst>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i/>
      <sz val="16"/>
      <color rgb="FFFF0000"/>
      <name val="Arial Unicode"/>
      <family val="2"/>
      <charset val="204"/>
    </font>
    <font>
      <sz val="12"/>
      <name val="Arial Unicode"/>
      <family val="2"/>
      <charset val="204"/>
    </font>
    <font>
      <b/>
      <sz val="12"/>
      <name val="Arial Unicode"/>
      <family val="2"/>
      <charset val="204"/>
    </font>
    <font>
      <b/>
      <i/>
      <sz val="12"/>
      <color rgb="FFFF0000"/>
      <name val="Arial Unicode"/>
      <family val="2"/>
      <charset val="204"/>
    </font>
    <font>
      <b/>
      <i/>
      <sz val="10"/>
      <name val="Arial Unicode"/>
      <family val="2"/>
      <charset val="204"/>
    </font>
    <font>
      <b/>
      <i/>
      <sz val="12"/>
      <name val="Arial Unicode"/>
      <family val="2"/>
      <charset val="204"/>
    </font>
    <font>
      <sz val="12"/>
      <color indexed="12"/>
      <name val="Arial Unicode"/>
      <family val="2"/>
      <charset val="204"/>
    </font>
    <font>
      <i/>
      <sz val="12"/>
      <color rgb="FFFF0000"/>
      <name val="Arial Unicode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31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4" fillId="8" borderId="4" xfId="0" applyNumberFormat="1" applyFont="1" applyFill="1" applyBorder="1" applyAlignment="1">
      <alignment horizontal="right" vertical="center" wrapText="1"/>
    </xf>
    <xf numFmtId="165" fontId="4" fillId="8" borderId="6" xfId="0" applyNumberFormat="1" applyFont="1" applyFill="1" applyBorder="1" applyAlignment="1">
      <alignment horizontal="right" vertical="center"/>
    </xf>
    <xf numFmtId="164" fontId="4" fillId="8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164" fontId="6" fillId="8" borderId="6" xfId="0" applyNumberFormat="1" applyFont="1" applyFill="1" applyBorder="1" applyAlignment="1">
      <alignment horizontal="right" vertical="center" wrapText="1"/>
    </xf>
    <xf numFmtId="164" fontId="6" fillId="8" borderId="4" xfId="0" applyNumberFormat="1" applyFont="1" applyFill="1" applyBorder="1" applyAlignment="1">
      <alignment horizontal="right" vertical="center" wrapText="1"/>
    </xf>
    <xf numFmtId="165" fontId="4" fillId="8" borderId="4" xfId="0" applyNumberFormat="1" applyFont="1" applyFill="1" applyBorder="1" applyAlignment="1">
      <alignment horizontal="right" vertical="center"/>
    </xf>
    <xf numFmtId="164" fontId="6" fillId="8" borderId="7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center" vertical="center" wrapText="1"/>
    </xf>
    <xf numFmtId="164" fontId="6" fillId="8" borderId="5" xfId="0" applyNumberFormat="1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65" fontId="4" fillId="8" borderId="0" xfId="0" applyNumberFormat="1" applyFont="1" applyFill="1" applyBorder="1" applyAlignment="1">
      <alignment horizontal="right" vertical="center"/>
    </xf>
    <xf numFmtId="0" fontId="2" fillId="4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5" fillId="6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165" fontId="6" fillId="8" borderId="4" xfId="0" applyNumberFormat="1" applyFont="1" applyFill="1" applyBorder="1" applyAlignment="1">
      <alignment horizontal="right" vertical="center"/>
    </xf>
    <xf numFmtId="164" fontId="6" fillId="9" borderId="4" xfId="0" applyNumberFormat="1" applyFont="1" applyFill="1" applyBorder="1" applyAlignment="1">
      <alignment horizontal="right" vertical="center" wrapText="1"/>
    </xf>
    <xf numFmtId="164" fontId="6" fillId="9" borderId="7" xfId="0" applyNumberFormat="1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center" vertical="center" wrapText="1"/>
    </xf>
    <xf numFmtId="164" fontId="4" fillId="8" borderId="6" xfId="0" applyNumberFormat="1" applyFont="1" applyFill="1" applyBorder="1" applyAlignment="1">
      <alignment horizontal="right" vertical="center" wrapText="1"/>
    </xf>
    <xf numFmtId="165" fontId="4" fillId="8" borderId="4" xfId="0" applyNumberFormat="1" applyFont="1" applyFill="1" applyBorder="1" applyAlignment="1">
      <alignment horizontal="right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abSelected="1" zoomScale="70" zoomScaleNormal="70" workbookViewId="0">
      <pane xSplit="1" ySplit="7" topLeftCell="X26" activePane="bottomRight" state="frozen"/>
      <selection pane="topRight" activeCell="B1" sqref="B1"/>
      <selection pane="bottomLeft" activeCell="A8" sqref="A8"/>
      <selection pane="bottomRight" activeCell="AI16" sqref="AI16"/>
    </sheetView>
  </sheetViews>
  <sheetFormatPr defaultRowHeight="30" customHeight="1" x14ac:dyDescent="0.2"/>
  <cols>
    <col min="1" max="1" width="29.7109375" style="21" customWidth="1"/>
    <col min="2" max="2" width="18.5703125" style="22" bestFit="1" customWidth="1"/>
    <col min="3" max="3" width="15.5703125" style="22" customWidth="1"/>
    <col min="4" max="4" width="17" style="22" customWidth="1"/>
    <col min="5" max="5" width="16.140625" style="22" customWidth="1"/>
    <col min="6" max="6" width="15.85546875" style="22" customWidth="1"/>
    <col min="7" max="7" width="11.5703125" style="23" customWidth="1"/>
    <col min="8" max="8" width="14.5703125" style="22" customWidth="1"/>
    <col min="9" max="9" width="15.5703125" style="22" customWidth="1"/>
    <col min="10" max="10" width="13.5703125" style="22" customWidth="1"/>
    <col min="11" max="11" width="14.140625" style="22" customWidth="1"/>
    <col min="12" max="12" width="13.5703125" style="22" customWidth="1"/>
    <col min="13" max="13" width="14.140625" style="22" customWidth="1"/>
    <col min="14" max="14" width="13.5703125" style="22" customWidth="1"/>
    <col min="15" max="15" width="14.140625" style="22" customWidth="1"/>
    <col min="16" max="16" width="13.5703125" style="22" customWidth="1"/>
    <col min="17" max="17" width="14.140625" style="22" customWidth="1"/>
    <col min="18" max="18" width="13.5703125" style="22" customWidth="1"/>
    <col min="19" max="19" width="14.140625" style="22" customWidth="1"/>
    <col min="20" max="20" width="13.5703125" style="22" customWidth="1"/>
    <col min="21" max="21" width="14.140625" style="22" customWidth="1"/>
    <col min="22" max="22" width="13.5703125" style="22" customWidth="1"/>
    <col min="23" max="23" width="14.140625" style="22" customWidth="1"/>
    <col min="24" max="24" width="13.5703125" style="22" customWidth="1"/>
    <col min="25" max="25" width="14.140625" style="22" customWidth="1"/>
    <col min="26" max="26" width="13.5703125" style="22" customWidth="1"/>
    <col min="27" max="27" width="14.140625" style="22" customWidth="1"/>
    <col min="28" max="28" width="13.5703125" style="22" customWidth="1"/>
    <col min="29" max="29" width="14.140625" style="22" customWidth="1"/>
    <col min="30" max="30" width="13.5703125" style="22" customWidth="1"/>
    <col min="31" max="31" width="14.140625" style="22" customWidth="1"/>
    <col min="32" max="32" width="13.5703125" style="22" customWidth="1"/>
    <col min="33" max="33" width="14.140625" style="22" customWidth="1"/>
    <col min="34" max="37" width="9.140625" style="22" customWidth="1"/>
    <col min="38" max="16384" width="9.140625" style="22"/>
  </cols>
  <sheetData>
    <row r="1" spans="1:35" s="2" customFormat="1" ht="30" customHeight="1" x14ac:dyDescent="0.25">
      <c r="A1" s="37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36"/>
      <c r="AC1" s="36"/>
      <c r="AD1" s="36"/>
      <c r="AE1" s="36"/>
      <c r="AF1" s="1"/>
      <c r="AG1" s="1"/>
    </row>
    <row r="2" spans="1:35" s="3" customFormat="1" ht="30" customHeight="1" x14ac:dyDescent="0.25">
      <c r="A2" s="37" t="s">
        <v>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6"/>
      <c r="AC2" s="36"/>
      <c r="AD2" s="36"/>
      <c r="AE2" s="36"/>
      <c r="AF2" s="1"/>
      <c r="AG2" s="1"/>
    </row>
    <row r="3" spans="1:35" s="3" customFormat="1" ht="30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36"/>
      <c r="AC3" s="36"/>
      <c r="AD3" s="36"/>
      <c r="AE3" s="36"/>
      <c r="AF3" s="1"/>
      <c r="AG3" s="1"/>
    </row>
    <row r="4" spans="1:35" s="3" customFormat="1" ht="30" customHeight="1" thickBot="1" x14ac:dyDescent="0.3">
      <c r="A4" s="4"/>
      <c r="B4" s="5">
        <f t="shared" ref="B4:I4" si="0">+B16+B24+B35+B46</f>
        <v>240468.9</v>
      </c>
      <c r="C4" s="5">
        <f t="shared" si="0"/>
        <v>7759</v>
      </c>
      <c r="D4" s="5">
        <f t="shared" si="0"/>
        <v>232709.9</v>
      </c>
      <c r="E4" s="5">
        <f t="shared" si="0"/>
        <v>216494.193</v>
      </c>
      <c r="F4" s="5">
        <f t="shared" si="0"/>
        <v>16215.707000000002</v>
      </c>
      <c r="G4" s="6">
        <f>+E4*100/D4</f>
        <v>93.031793232690148</v>
      </c>
      <c r="H4" s="5">
        <f t="shared" si="0"/>
        <v>5029.7420000000002</v>
      </c>
      <c r="I4" s="5">
        <f t="shared" si="0"/>
        <v>11185.965</v>
      </c>
      <c r="J4" s="5">
        <f>+J16+J24+J35+J46</f>
        <v>2163.5500000000002</v>
      </c>
      <c r="K4" s="5">
        <f t="shared" ref="K4:AG4" si="1">+K16+K24+K35+K46</f>
        <v>9022.4150000000009</v>
      </c>
      <c r="L4" s="5">
        <f t="shared" si="1"/>
        <v>890.83</v>
      </c>
      <c r="M4" s="5">
        <f t="shared" si="1"/>
        <v>8131.5850000000009</v>
      </c>
      <c r="N4" s="5">
        <f t="shared" si="1"/>
        <v>938.7</v>
      </c>
      <c r="O4" s="5">
        <f t="shared" si="1"/>
        <v>7192.8850000000002</v>
      </c>
      <c r="P4" s="5">
        <f t="shared" si="1"/>
        <v>195.19599999999997</v>
      </c>
      <c r="Q4" s="5">
        <f t="shared" si="1"/>
        <v>6997.6890000000003</v>
      </c>
      <c r="R4" s="5">
        <f t="shared" si="1"/>
        <v>57</v>
      </c>
      <c r="S4" s="5">
        <f t="shared" si="1"/>
        <v>6940.6890000000003</v>
      </c>
      <c r="T4" s="5">
        <f t="shared" si="1"/>
        <v>246</v>
      </c>
      <c r="U4" s="5">
        <f t="shared" si="1"/>
        <v>6694.6890000000003</v>
      </c>
      <c r="V4" s="5">
        <f t="shared" si="1"/>
        <v>185</v>
      </c>
      <c r="W4" s="5">
        <f t="shared" si="1"/>
        <v>6509.6890000000003</v>
      </c>
      <c r="X4" s="5">
        <f t="shared" si="1"/>
        <v>633.33299999999997</v>
      </c>
      <c r="Y4" s="5">
        <f t="shared" si="1"/>
        <v>5876.3560000000007</v>
      </c>
      <c r="Z4" s="5">
        <f t="shared" si="1"/>
        <v>475</v>
      </c>
      <c r="AA4" s="5">
        <f t="shared" si="1"/>
        <v>5401.3560000000007</v>
      </c>
      <c r="AB4" s="5">
        <f t="shared" ref="AB4:AE4" si="2">+AB16+AB24+AB35+AB46</f>
        <v>357</v>
      </c>
      <c r="AC4" s="5">
        <f t="shared" si="2"/>
        <v>5519.3560000000007</v>
      </c>
      <c r="AD4" s="5">
        <f t="shared" si="2"/>
        <v>0</v>
      </c>
      <c r="AE4" s="5">
        <f t="shared" si="2"/>
        <v>5876.3560000000007</v>
      </c>
      <c r="AF4" s="5">
        <f t="shared" si="1"/>
        <v>216</v>
      </c>
      <c r="AG4" s="5">
        <f t="shared" si="1"/>
        <v>5185.3560000000007</v>
      </c>
    </row>
    <row r="5" spans="1:35" s="8" customFormat="1" ht="30" customHeight="1" thickBot="1" x14ac:dyDescent="0.3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5" s="3" customFormat="1" ht="30" customHeight="1" thickBot="1" x14ac:dyDescent="0.3">
      <c r="A6" s="38" t="s">
        <v>9</v>
      </c>
      <c r="B6" s="40" t="s">
        <v>1</v>
      </c>
      <c r="C6" s="38" t="s">
        <v>2</v>
      </c>
      <c r="D6" s="42" t="s">
        <v>3</v>
      </c>
      <c r="E6" s="44" t="s">
        <v>4</v>
      </c>
      <c r="F6" s="46" t="s">
        <v>5</v>
      </c>
      <c r="G6" s="46" t="s">
        <v>10</v>
      </c>
      <c r="H6" s="48" t="s">
        <v>11</v>
      </c>
      <c r="I6" s="49"/>
      <c r="J6" s="48" t="s">
        <v>0</v>
      </c>
      <c r="K6" s="49"/>
      <c r="L6" s="48" t="s">
        <v>12</v>
      </c>
      <c r="M6" s="49"/>
      <c r="N6" s="48" t="s">
        <v>13</v>
      </c>
      <c r="O6" s="49"/>
      <c r="P6" s="48" t="s">
        <v>14</v>
      </c>
      <c r="Q6" s="49"/>
      <c r="R6" s="48" t="s">
        <v>15</v>
      </c>
      <c r="S6" s="49"/>
      <c r="T6" s="48" t="s">
        <v>16</v>
      </c>
      <c r="U6" s="49"/>
      <c r="V6" s="48" t="s">
        <v>17</v>
      </c>
      <c r="W6" s="49"/>
      <c r="X6" s="48" t="s">
        <v>18</v>
      </c>
      <c r="Y6" s="49"/>
      <c r="Z6" s="48" t="s">
        <v>19</v>
      </c>
      <c r="AA6" s="49"/>
      <c r="AB6" s="48" t="s">
        <v>20</v>
      </c>
      <c r="AC6" s="49"/>
      <c r="AD6" s="48" t="s">
        <v>34</v>
      </c>
      <c r="AE6" s="49"/>
      <c r="AF6" s="48" t="s">
        <v>35</v>
      </c>
      <c r="AG6" s="49"/>
    </row>
    <row r="7" spans="1:35" s="3" customFormat="1" ht="30" customHeight="1" thickBot="1" x14ac:dyDescent="0.3">
      <c r="A7" s="39"/>
      <c r="B7" s="41"/>
      <c r="C7" s="39"/>
      <c r="D7" s="43"/>
      <c r="E7" s="45"/>
      <c r="F7" s="47"/>
      <c r="G7" s="47"/>
      <c r="H7" s="9" t="s">
        <v>4</v>
      </c>
      <c r="I7" s="10" t="s">
        <v>5</v>
      </c>
      <c r="J7" s="9" t="s">
        <v>4</v>
      </c>
      <c r="K7" s="10" t="s">
        <v>5</v>
      </c>
      <c r="L7" s="9" t="s">
        <v>4</v>
      </c>
      <c r="M7" s="10" t="s">
        <v>5</v>
      </c>
      <c r="N7" s="9" t="s">
        <v>4</v>
      </c>
      <c r="O7" s="10" t="s">
        <v>5</v>
      </c>
      <c r="P7" s="9" t="s">
        <v>4</v>
      </c>
      <c r="Q7" s="10" t="s">
        <v>5</v>
      </c>
      <c r="R7" s="9" t="s">
        <v>4</v>
      </c>
      <c r="S7" s="10" t="s">
        <v>5</v>
      </c>
      <c r="T7" s="9" t="s">
        <v>4</v>
      </c>
      <c r="U7" s="10" t="s">
        <v>5</v>
      </c>
      <c r="V7" s="9" t="s">
        <v>4</v>
      </c>
      <c r="W7" s="10" t="s">
        <v>5</v>
      </c>
      <c r="X7" s="9" t="s">
        <v>4</v>
      </c>
      <c r="Y7" s="10" t="s">
        <v>5</v>
      </c>
      <c r="Z7" s="9" t="s">
        <v>4</v>
      </c>
      <c r="AA7" s="10" t="s">
        <v>5</v>
      </c>
      <c r="AB7" s="35" t="s">
        <v>4</v>
      </c>
      <c r="AC7" s="33" t="s">
        <v>5</v>
      </c>
      <c r="AD7" s="35" t="s">
        <v>4</v>
      </c>
      <c r="AE7" s="33" t="s">
        <v>5</v>
      </c>
      <c r="AF7" s="9" t="s">
        <v>4</v>
      </c>
      <c r="AG7" s="10" t="s">
        <v>5</v>
      </c>
    </row>
    <row r="8" spans="1:35" s="15" customFormat="1" ht="30" customHeight="1" thickBot="1" x14ac:dyDescent="0.3">
      <c r="A8" s="51" t="s">
        <v>21</v>
      </c>
      <c r="B8" s="16">
        <v>29549</v>
      </c>
      <c r="C8" s="12">
        <v>1583</v>
      </c>
      <c r="D8" s="11">
        <f t="shared" ref="D8:D15" si="3">+B8-C8</f>
        <v>27966</v>
      </c>
      <c r="E8" s="12">
        <v>24099</v>
      </c>
      <c r="F8" s="11">
        <f t="shared" ref="F8:F15" si="4">+D8-E8</f>
        <v>3867</v>
      </c>
      <c r="G8" s="13">
        <f t="shared" ref="G8:G16" si="5">+E8*100/D8</f>
        <v>86.172495172709716</v>
      </c>
      <c r="H8" s="12">
        <v>703.21900000000005</v>
      </c>
      <c r="I8" s="12">
        <f>+F8-H8</f>
        <v>3163.7809999999999</v>
      </c>
      <c r="J8" s="12">
        <v>620.75</v>
      </c>
      <c r="K8" s="14">
        <f t="shared" ref="K8:K15" si="6">+I8-J8</f>
        <v>2543.0309999999999</v>
      </c>
      <c r="L8" s="12">
        <v>278.75</v>
      </c>
      <c r="M8" s="14">
        <f>+K8-L8</f>
        <v>2264.2809999999999</v>
      </c>
      <c r="N8" s="12">
        <v>81</v>
      </c>
      <c r="O8" s="14">
        <f>+M8-N8</f>
        <v>2183.2809999999999</v>
      </c>
      <c r="P8" s="12">
        <v>52</v>
      </c>
      <c r="Q8" s="14">
        <f>+O8-P8</f>
        <v>2131.2809999999999</v>
      </c>
      <c r="R8" s="12">
        <v>10</v>
      </c>
      <c r="S8" s="14">
        <f>+Q8-R8</f>
        <v>2121.2809999999999</v>
      </c>
      <c r="T8" s="12">
        <v>23</v>
      </c>
      <c r="U8" s="14">
        <f>+S8-T8</f>
        <v>2098.2809999999999</v>
      </c>
      <c r="V8" s="12">
        <v>146</v>
      </c>
      <c r="W8" s="14">
        <f>+U8-V8</f>
        <v>1952.2809999999999</v>
      </c>
      <c r="X8" s="12">
        <v>374</v>
      </c>
      <c r="Y8" s="14">
        <f>+W8-X8</f>
        <v>1578.2809999999999</v>
      </c>
      <c r="Z8" s="12">
        <v>155</v>
      </c>
      <c r="AA8" s="14">
        <f>+Y8-Z8</f>
        <v>1423.2809999999999</v>
      </c>
      <c r="AB8" s="12">
        <v>31</v>
      </c>
      <c r="AC8" s="14">
        <f>+Y8-AB8</f>
        <v>1547.2809999999999</v>
      </c>
      <c r="AD8" s="12"/>
      <c r="AE8" s="14">
        <f>+Y8-AD8</f>
        <v>1578.2809999999999</v>
      </c>
      <c r="AF8" s="12">
        <v>45</v>
      </c>
      <c r="AG8" s="14">
        <f>+AA8-AF8</f>
        <v>1378.2809999999999</v>
      </c>
      <c r="AI8" s="32"/>
    </row>
    <row r="9" spans="1:35" s="15" customFormat="1" ht="30" customHeight="1" thickBot="1" x14ac:dyDescent="0.3">
      <c r="A9" s="51" t="s">
        <v>6</v>
      </c>
      <c r="B9" s="16">
        <v>27483</v>
      </c>
      <c r="C9" s="12">
        <v>1555</v>
      </c>
      <c r="D9" s="11">
        <f t="shared" si="3"/>
        <v>25928</v>
      </c>
      <c r="E9" s="12">
        <v>25063</v>
      </c>
      <c r="F9" s="11">
        <f t="shared" si="4"/>
        <v>865</v>
      </c>
      <c r="G9" s="13">
        <f t="shared" si="5"/>
        <v>96.663838321505708</v>
      </c>
      <c r="H9" s="12">
        <v>336</v>
      </c>
      <c r="I9" s="12">
        <f t="shared" ref="I9:I15" si="7">+F9-H9</f>
        <v>529</v>
      </c>
      <c r="J9" s="12">
        <v>122</v>
      </c>
      <c r="K9" s="14">
        <f t="shared" si="6"/>
        <v>407</v>
      </c>
      <c r="L9" s="12">
        <v>17</v>
      </c>
      <c r="M9" s="14">
        <f t="shared" ref="M9:M15" si="8">+K9-L9</f>
        <v>390</v>
      </c>
      <c r="N9" s="12"/>
      <c r="O9" s="14">
        <f t="shared" ref="O9:O15" si="9">+M9-N9</f>
        <v>390</v>
      </c>
      <c r="P9" s="12"/>
      <c r="Q9" s="14">
        <f t="shared" ref="Q9:Q15" si="10">+O9-P9</f>
        <v>390</v>
      </c>
      <c r="R9" s="12"/>
      <c r="S9" s="14">
        <f t="shared" ref="S9:S15" si="11">+Q9-R9</f>
        <v>390</v>
      </c>
      <c r="T9" s="12"/>
      <c r="U9" s="14">
        <f t="shared" ref="U9:U15" si="12">+S9-T9</f>
        <v>390</v>
      </c>
      <c r="V9" s="12"/>
      <c r="W9" s="14">
        <f t="shared" ref="W9:W15" si="13">+U9-V9</f>
        <v>390</v>
      </c>
      <c r="X9" s="12">
        <v>50</v>
      </c>
      <c r="Y9" s="14">
        <f t="shared" ref="Y9:Y15" si="14">+W9-X9</f>
        <v>340</v>
      </c>
      <c r="Z9" s="12">
        <v>141</v>
      </c>
      <c r="AA9" s="14">
        <f t="shared" ref="AA9:AA15" si="15">+Y9-Z9</f>
        <v>199</v>
      </c>
      <c r="AB9" s="12">
        <v>95</v>
      </c>
      <c r="AC9" s="14">
        <f t="shared" ref="AC9:AC15" si="16">+Y9-AB9</f>
        <v>245</v>
      </c>
      <c r="AD9" s="12"/>
      <c r="AE9" s="14">
        <f t="shared" ref="AE9:AE15" si="17">+Y9-AD9</f>
        <v>340</v>
      </c>
      <c r="AF9" s="12"/>
      <c r="AG9" s="14">
        <f t="shared" ref="AG9:AG15" si="18">+AA9-AF9</f>
        <v>199</v>
      </c>
    </row>
    <row r="10" spans="1:35" s="15" customFormat="1" ht="30" customHeight="1" thickBot="1" x14ac:dyDescent="0.3">
      <c r="A10" s="51" t="s">
        <v>22</v>
      </c>
      <c r="B10" s="16">
        <v>10387</v>
      </c>
      <c r="C10" s="12">
        <v>929</v>
      </c>
      <c r="D10" s="11">
        <f>+B10-C10</f>
        <v>9458</v>
      </c>
      <c r="E10" s="12">
        <v>9071</v>
      </c>
      <c r="F10" s="11">
        <f>+D10-E10</f>
        <v>387</v>
      </c>
      <c r="G10" s="13">
        <f>+E10*100/D10</f>
        <v>95.908225840558259</v>
      </c>
      <c r="H10" s="12">
        <v>32.667000000000002</v>
      </c>
      <c r="I10" s="12">
        <f t="shared" si="7"/>
        <v>354.33299999999997</v>
      </c>
      <c r="J10" s="12">
        <v>30</v>
      </c>
      <c r="K10" s="14">
        <f t="shared" si="6"/>
        <v>324.33299999999997</v>
      </c>
      <c r="L10" s="12"/>
      <c r="M10" s="14">
        <f t="shared" si="8"/>
        <v>324.33299999999997</v>
      </c>
      <c r="N10" s="12"/>
      <c r="O10" s="14">
        <f t="shared" si="9"/>
        <v>324.33299999999997</v>
      </c>
      <c r="P10" s="12"/>
      <c r="Q10" s="14">
        <f t="shared" si="10"/>
        <v>324.33299999999997</v>
      </c>
      <c r="R10" s="12">
        <v>42</v>
      </c>
      <c r="S10" s="14">
        <f t="shared" si="11"/>
        <v>282.33299999999997</v>
      </c>
      <c r="T10" s="12">
        <v>130</v>
      </c>
      <c r="U10" s="14">
        <f t="shared" si="12"/>
        <v>152.33299999999997</v>
      </c>
      <c r="V10" s="12"/>
      <c r="W10" s="14">
        <f t="shared" si="13"/>
        <v>152.33299999999997</v>
      </c>
      <c r="X10" s="12">
        <v>40.332999999999998</v>
      </c>
      <c r="Y10" s="14">
        <f t="shared" si="14"/>
        <v>111.99999999999997</v>
      </c>
      <c r="Z10" s="12">
        <v>8</v>
      </c>
      <c r="AA10" s="14">
        <f t="shared" si="15"/>
        <v>103.99999999999997</v>
      </c>
      <c r="AB10" s="12">
        <v>13</v>
      </c>
      <c r="AC10" s="14">
        <f t="shared" si="16"/>
        <v>98.999999999999972</v>
      </c>
      <c r="AD10" s="12"/>
      <c r="AE10" s="14">
        <f t="shared" si="17"/>
        <v>111.99999999999997</v>
      </c>
      <c r="AF10" s="12"/>
      <c r="AG10" s="14">
        <f t="shared" si="18"/>
        <v>103.99999999999997</v>
      </c>
      <c r="AH10" s="32"/>
    </row>
    <row r="11" spans="1:35" s="15" customFormat="1" ht="30" customHeight="1" thickBot="1" x14ac:dyDescent="0.3">
      <c r="A11" s="51" t="s">
        <v>23</v>
      </c>
      <c r="B11" s="16">
        <v>12262</v>
      </c>
      <c r="C11" s="12">
        <v>932</v>
      </c>
      <c r="D11" s="11">
        <f t="shared" si="3"/>
        <v>11330</v>
      </c>
      <c r="E11" s="12">
        <v>10841</v>
      </c>
      <c r="F11" s="11">
        <f t="shared" si="4"/>
        <v>489</v>
      </c>
      <c r="G11" s="13">
        <f t="shared" si="5"/>
        <v>95.684024713150933</v>
      </c>
      <c r="H11" s="12">
        <v>180</v>
      </c>
      <c r="I11" s="12">
        <f t="shared" si="7"/>
        <v>309</v>
      </c>
      <c r="J11" s="12">
        <v>33</v>
      </c>
      <c r="K11" s="14">
        <f t="shared" si="6"/>
        <v>276</v>
      </c>
      <c r="L11" s="12">
        <v>52</v>
      </c>
      <c r="M11" s="14">
        <f t="shared" si="8"/>
        <v>224</v>
      </c>
      <c r="N11" s="12">
        <v>53</v>
      </c>
      <c r="O11" s="14">
        <f t="shared" si="9"/>
        <v>171</v>
      </c>
      <c r="P11" s="12">
        <v>13</v>
      </c>
      <c r="Q11" s="14">
        <f t="shared" si="10"/>
        <v>158</v>
      </c>
      <c r="R11" s="12"/>
      <c r="S11" s="14">
        <f t="shared" si="11"/>
        <v>158</v>
      </c>
      <c r="T11" s="12"/>
      <c r="U11" s="14">
        <f t="shared" si="12"/>
        <v>158</v>
      </c>
      <c r="V11" s="12"/>
      <c r="W11" s="14">
        <f t="shared" si="13"/>
        <v>158</v>
      </c>
      <c r="X11" s="12"/>
      <c r="Y11" s="14">
        <f t="shared" si="14"/>
        <v>158</v>
      </c>
      <c r="Z11" s="12">
        <v>13</v>
      </c>
      <c r="AA11" s="14">
        <f t="shared" si="15"/>
        <v>145</v>
      </c>
      <c r="AB11" s="12">
        <v>20</v>
      </c>
      <c r="AC11" s="14">
        <f t="shared" si="16"/>
        <v>138</v>
      </c>
      <c r="AD11" s="12"/>
      <c r="AE11" s="14">
        <f t="shared" si="17"/>
        <v>158</v>
      </c>
      <c r="AF11" s="12">
        <v>7</v>
      </c>
      <c r="AG11" s="14">
        <f t="shared" si="18"/>
        <v>138</v>
      </c>
      <c r="AH11" s="32"/>
    </row>
    <row r="12" spans="1:35" s="15" customFormat="1" ht="30" customHeight="1" thickBot="1" x14ac:dyDescent="0.3">
      <c r="A12" s="51" t="s">
        <v>24</v>
      </c>
      <c r="B12" s="16">
        <v>30710</v>
      </c>
      <c r="C12" s="12">
        <v>1980</v>
      </c>
      <c r="D12" s="11">
        <f t="shared" si="3"/>
        <v>28730</v>
      </c>
      <c r="E12" s="12">
        <v>27229.75</v>
      </c>
      <c r="F12" s="11">
        <f t="shared" si="4"/>
        <v>1500.25</v>
      </c>
      <c r="G12" s="13">
        <f t="shared" si="5"/>
        <v>94.778106508875737</v>
      </c>
      <c r="H12" s="12">
        <v>536</v>
      </c>
      <c r="I12" s="12">
        <f t="shared" si="7"/>
        <v>964.25</v>
      </c>
      <c r="J12" s="12">
        <v>301</v>
      </c>
      <c r="K12" s="14">
        <f t="shared" si="6"/>
        <v>663.25</v>
      </c>
      <c r="L12" s="12">
        <v>103</v>
      </c>
      <c r="M12" s="14">
        <f t="shared" si="8"/>
        <v>560.25</v>
      </c>
      <c r="N12" s="12">
        <v>75</v>
      </c>
      <c r="O12" s="14">
        <f t="shared" si="9"/>
        <v>485.25</v>
      </c>
      <c r="P12" s="12"/>
      <c r="Q12" s="14">
        <f t="shared" si="10"/>
        <v>485.25</v>
      </c>
      <c r="R12" s="12"/>
      <c r="S12" s="14">
        <f t="shared" si="11"/>
        <v>485.25</v>
      </c>
      <c r="T12" s="12">
        <v>10</v>
      </c>
      <c r="U12" s="14">
        <f t="shared" si="12"/>
        <v>475.25</v>
      </c>
      <c r="V12" s="12"/>
      <c r="W12" s="14">
        <f t="shared" si="13"/>
        <v>475.25</v>
      </c>
      <c r="X12" s="12">
        <v>60</v>
      </c>
      <c r="Y12" s="14">
        <f t="shared" si="14"/>
        <v>415.25</v>
      </c>
      <c r="Z12" s="12">
        <v>95</v>
      </c>
      <c r="AA12" s="14">
        <f t="shared" si="15"/>
        <v>320.25</v>
      </c>
      <c r="AB12" s="12">
        <v>81</v>
      </c>
      <c r="AC12" s="14">
        <f t="shared" si="16"/>
        <v>334.25</v>
      </c>
      <c r="AD12" s="12"/>
      <c r="AE12" s="14">
        <f t="shared" si="17"/>
        <v>415.25</v>
      </c>
      <c r="AF12" s="12">
        <v>61</v>
      </c>
      <c r="AG12" s="14">
        <f t="shared" si="18"/>
        <v>259.25</v>
      </c>
      <c r="AH12" s="32"/>
    </row>
    <row r="13" spans="1:35" s="15" customFormat="1" ht="30" customHeight="1" thickBot="1" x14ac:dyDescent="0.3">
      <c r="A13" s="51" t="s">
        <v>25</v>
      </c>
      <c r="B13" s="16">
        <v>26091</v>
      </c>
      <c r="C13" s="12">
        <v>780</v>
      </c>
      <c r="D13" s="11">
        <f t="shared" si="3"/>
        <v>25311</v>
      </c>
      <c r="E13" s="12">
        <v>23097.304</v>
      </c>
      <c r="F13" s="11">
        <f t="shared" si="4"/>
        <v>2213.6959999999999</v>
      </c>
      <c r="G13" s="13">
        <f t="shared" si="5"/>
        <v>91.254016040456719</v>
      </c>
      <c r="H13" s="12">
        <v>965.4</v>
      </c>
      <c r="I13" s="12">
        <f t="shared" si="7"/>
        <v>1248.2959999999998</v>
      </c>
      <c r="J13" s="12">
        <v>261.39999999999998</v>
      </c>
      <c r="K13" s="14">
        <f t="shared" si="6"/>
        <v>986.89599999999984</v>
      </c>
      <c r="L13" s="12">
        <v>112</v>
      </c>
      <c r="M13" s="14">
        <f t="shared" si="8"/>
        <v>874.89599999999984</v>
      </c>
      <c r="N13" s="12">
        <v>99.4</v>
      </c>
      <c r="O13" s="14">
        <f t="shared" si="9"/>
        <v>775.49599999999987</v>
      </c>
      <c r="P13" s="12">
        <v>64.495999999999995</v>
      </c>
      <c r="Q13" s="14">
        <f t="shared" si="10"/>
        <v>710.99999999999989</v>
      </c>
      <c r="R13" s="12"/>
      <c r="S13" s="14">
        <f t="shared" si="11"/>
        <v>710.99999999999989</v>
      </c>
      <c r="T13" s="12">
        <v>78</v>
      </c>
      <c r="U13" s="14">
        <f t="shared" si="12"/>
        <v>632.99999999999989</v>
      </c>
      <c r="V13" s="12"/>
      <c r="W13" s="14">
        <f t="shared" si="13"/>
        <v>632.99999999999989</v>
      </c>
      <c r="X13" s="12">
        <v>31</v>
      </c>
      <c r="Y13" s="14">
        <f t="shared" si="14"/>
        <v>601.99999999999989</v>
      </c>
      <c r="Z13" s="12">
        <v>20</v>
      </c>
      <c r="AA13" s="14">
        <f t="shared" si="15"/>
        <v>581.99999999999989</v>
      </c>
      <c r="AB13" s="12">
        <v>51</v>
      </c>
      <c r="AC13" s="14">
        <f t="shared" si="16"/>
        <v>550.99999999999989</v>
      </c>
      <c r="AD13" s="12"/>
      <c r="AE13" s="14">
        <f t="shared" si="17"/>
        <v>601.99999999999989</v>
      </c>
      <c r="AF13" s="12">
        <v>51</v>
      </c>
      <c r="AG13" s="14">
        <f t="shared" si="18"/>
        <v>530.99999999999989</v>
      </c>
    </row>
    <row r="14" spans="1:35" s="15" customFormat="1" ht="30" customHeight="1" thickBot="1" x14ac:dyDescent="0.3">
      <c r="A14" s="51" t="s">
        <v>26</v>
      </c>
      <c r="B14" s="16">
        <v>10348</v>
      </c>
      <c r="C14" s="12">
        <v>0</v>
      </c>
      <c r="D14" s="11">
        <f t="shared" si="3"/>
        <v>10348</v>
      </c>
      <c r="E14" s="12">
        <v>8884.8289999999997</v>
      </c>
      <c r="F14" s="11">
        <f t="shared" si="4"/>
        <v>1463.1710000000003</v>
      </c>
      <c r="G14" s="13">
        <f t="shared" si="5"/>
        <v>85.860349826053351</v>
      </c>
      <c r="H14" s="12">
        <v>257.8</v>
      </c>
      <c r="I14" s="12">
        <f t="shared" si="7"/>
        <v>1205.3710000000003</v>
      </c>
      <c r="J14" s="12">
        <v>124.4</v>
      </c>
      <c r="K14" s="14">
        <f t="shared" si="6"/>
        <v>1080.9710000000002</v>
      </c>
      <c r="L14" s="12">
        <v>39</v>
      </c>
      <c r="M14" s="14">
        <f t="shared" si="8"/>
        <v>1041.9710000000002</v>
      </c>
      <c r="N14" s="12">
        <v>107.8</v>
      </c>
      <c r="O14" s="14">
        <f t="shared" si="9"/>
        <v>934.17100000000028</v>
      </c>
      <c r="P14" s="12">
        <v>16.2</v>
      </c>
      <c r="Q14" s="14">
        <f t="shared" si="10"/>
        <v>917.97100000000023</v>
      </c>
      <c r="R14" s="12"/>
      <c r="S14" s="14">
        <f t="shared" si="11"/>
        <v>917.97100000000023</v>
      </c>
      <c r="T14" s="12"/>
      <c r="U14" s="14">
        <f t="shared" si="12"/>
        <v>917.97100000000023</v>
      </c>
      <c r="V14" s="12"/>
      <c r="W14" s="14">
        <f t="shared" si="13"/>
        <v>917.97100000000023</v>
      </c>
      <c r="X14" s="12"/>
      <c r="Y14" s="14">
        <f t="shared" si="14"/>
        <v>917.97100000000023</v>
      </c>
      <c r="Z14" s="12"/>
      <c r="AA14" s="14">
        <f t="shared" si="15"/>
        <v>917.97100000000023</v>
      </c>
      <c r="AB14" s="12"/>
      <c r="AC14" s="14">
        <f t="shared" si="16"/>
        <v>917.97100000000023</v>
      </c>
      <c r="AD14" s="12"/>
      <c r="AE14" s="14">
        <f t="shared" si="17"/>
        <v>917.97100000000023</v>
      </c>
      <c r="AF14" s="12">
        <v>9</v>
      </c>
      <c r="AG14" s="14">
        <f t="shared" si="18"/>
        <v>908.97100000000023</v>
      </c>
      <c r="AH14" s="32"/>
      <c r="AI14" s="32"/>
    </row>
    <row r="15" spans="1:35" s="15" customFormat="1" ht="30" customHeight="1" thickBot="1" x14ac:dyDescent="0.3">
      <c r="A15" s="51" t="s">
        <v>27</v>
      </c>
      <c r="B15" s="16">
        <v>11024</v>
      </c>
      <c r="C15" s="12">
        <v>0</v>
      </c>
      <c r="D15" s="11">
        <f t="shared" si="3"/>
        <v>11024</v>
      </c>
      <c r="E15" s="12">
        <v>9275</v>
      </c>
      <c r="F15" s="11">
        <f t="shared" si="4"/>
        <v>1749</v>
      </c>
      <c r="G15" s="13">
        <f t="shared" si="5"/>
        <v>84.134615384615387</v>
      </c>
      <c r="H15" s="12">
        <v>323</v>
      </c>
      <c r="I15" s="12">
        <f t="shared" si="7"/>
        <v>1426</v>
      </c>
      <c r="J15" s="12">
        <v>13</v>
      </c>
      <c r="K15" s="14">
        <f t="shared" si="6"/>
        <v>1413</v>
      </c>
      <c r="L15" s="12"/>
      <c r="M15" s="14">
        <f t="shared" si="8"/>
        <v>1413</v>
      </c>
      <c r="N15" s="12">
        <v>379</v>
      </c>
      <c r="O15" s="14">
        <f t="shared" si="9"/>
        <v>1034</v>
      </c>
      <c r="P15" s="12">
        <v>13</v>
      </c>
      <c r="Q15" s="14">
        <f t="shared" si="10"/>
        <v>1021</v>
      </c>
      <c r="R15" s="12"/>
      <c r="S15" s="14">
        <f t="shared" si="11"/>
        <v>1021</v>
      </c>
      <c r="T15" s="12"/>
      <c r="U15" s="14">
        <f t="shared" si="12"/>
        <v>1021</v>
      </c>
      <c r="V15" s="12"/>
      <c r="W15" s="14">
        <f t="shared" si="13"/>
        <v>1021</v>
      </c>
      <c r="X15" s="12"/>
      <c r="Y15" s="14">
        <f t="shared" si="14"/>
        <v>1021</v>
      </c>
      <c r="Z15" s="12">
        <v>25</v>
      </c>
      <c r="AA15" s="14">
        <f t="shared" si="15"/>
        <v>996</v>
      </c>
      <c r="AB15" s="12"/>
      <c r="AC15" s="14">
        <f t="shared" si="16"/>
        <v>1021</v>
      </c>
      <c r="AD15" s="12"/>
      <c r="AE15" s="14">
        <f t="shared" si="17"/>
        <v>1021</v>
      </c>
      <c r="AF15" s="12"/>
      <c r="AG15" s="14">
        <f t="shared" si="18"/>
        <v>996</v>
      </c>
      <c r="AH15" s="32"/>
    </row>
    <row r="16" spans="1:35" s="18" customFormat="1" ht="30" customHeight="1" thickBot="1" x14ac:dyDescent="0.3">
      <c r="A16" s="17" t="s">
        <v>28</v>
      </c>
      <c r="B16" s="5">
        <f>SUM(B8:B15)</f>
        <v>157854</v>
      </c>
      <c r="C16" s="5">
        <f>SUM(C8:C15)</f>
        <v>7759</v>
      </c>
      <c r="D16" s="5">
        <f>SUM(D8:D15)</f>
        <v>150095</v>
      </c>
      <c r="E16" s="5">
        <f>SUM(E8:E15)</f>
        <v>137560.883</v>
      </c>
      <c r="F16" s="5">
        <f>SUM(F8:F15)</f>
        <v>12534.117</v>
      </c>
      <c r="G16" s="6">
        <f t="shared" si="5"/>
        <v>91.649210833139023</v>
      </c>
      <c r="H16" s="5">
        <f t="shared" ref="H16:AG16" si="19">SUM(H8:H15)</f>
        <v>3334.0860000000002</v>
      </c>
      <c r="I16" s="5">
        <f t="shared" si="19"/>
        <v>9200.030999999999</v>
      </c>
      <c r="J16" s="5">
        <f t="shared" si="19"/>
        <v>1505.5500000000002</v>
      </c>
      <c r="K16" s="5">
        <f t="shared" si="19"/>
        <v>7694.4809999999998</v>
      </c>
      <c r="L16" s="5">
        <f t="shared" si="19"/>
        <v>601.75</v>
      </c>
      <c r="M16" s="5">
        <f t="shared" si="19"/>
        <v>7092.7310000000007</v>
      </c>
      <c r="N16" s="5">
        <f t="shared" si="19"/>
        <v>795.2</v>
      </c>
      <c r="O16" s="5">
        <f t="shared" si="19"/>
        <v>6297.5309999999999</v>
      </c>
      <c r="P16" s="5">
        <f t="shared" si="19"/>
        <v>158.69599999999997</v>
      </c>
      <c r="Q16" s="5">
        <f t="shared" si="19"/>
        <v>6138.835</v>
      </c>
      <c r="R16" s="5">
        <f t="shared" si="19"/>
        <v>52</v>
      </c>
      <c r="S16" s="5">
        <f t="shared" si="19"/>
        <v>6086.835</v>
      </c>
      <c r="T16" s="5">
        <f t="shared" si="19"/>
        <v>241</v>
      </c>
      <c r="U16" s="5">
        <f t="shared" si="19"/>
        <v>5845.835</v>
      </c>
      <c r="V16" s="5">
        <f t="shared" si="19"/>
        <v>146</v>
      </c>
      <c r="W16" s="5">
        <f t="shared" si="19"/>
        <v>5699.835</v>
      </c>
      <c r="X16" s="5">
        <f t="shared" si="19"/>
        <v>555.33299999999997</v>
      </c>
      <c r="Y16" s="5">
        <f t="shared" si="19"/>
        <v>5144.5020000000004</v>
      </c>
      <c r="Z16" s="5">
        <f t="shared" si="19"/>
        <v>457</v>
      </c>
      <c r="AA16" s="5">
        <f t="shared" si="19"/>
        <v>4687.5020000000004</v>
      </c>
      <c r="AB16" s="5">
        <f t="shared" ref="AB16:AE16" si="20">SUM(AB8:AB15)</f>
        <v>291</v>
      </c>
      <c r="AC16" s="5">
        <f t="shared" si="20"/>
        <v>4853.5020000000004</v>
      </c>
      <c r="AD16" s="5">
        <f t="shared" si="20"/>
        <v>0</v>
      </c>
      <c r="AE16" s="5">
        <f t="shared" si="20"/>
        <v>5144.5020000000004</v>
      </c>
      <c r="AF16" s="5">
        <f t="shared" si="19"/>
        <v>173</v>
      </c>
      <c r="AG16" s="5">
        <f t="shared" si="19"/>
        <v>4514.5020000000004</v>
      </c>
    </row>
    <row r="17" spans="1:34" s="18" customFormat="1" ht="30" customHeight="1" x14ac:dyDescent="0.25">
      <c r="A17" s="19"/>
      <c r="B17" s="7"/>
      <c r="C17" s="7"/>
      <c r="D17" s="7"/>
      <c r="E17" s="7"/>
      <c r="F17" s="7"/>
      <c r="G17" s="20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4" s="18" customFormat="1" ht="30" customHeight="1" x14ac:dyDescent="0.25">
      <c r="A18" s="50" t="s">
        <v>29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34"/>
      <c r="AC18" s="34"/>
      <c r="AD18" s="34"/>
      <c r="AE18" s="34"/>
      <c r="AF18" s="19"/>
      <c r="AG18" s="19"/>
    </row>
    <row r="19" spans="1:34" ht="30" customHeight="1" thickBot="1" x14ac:dyDescent="0.25"/>
    <row r="20" spans="1:34" s="3" customFormat="1" ht="30" customHeight="1" thickBot="1" x14ac:dyDescent="0.3">
      <c r="A20" s="38" t="s">
        <v>9</v>
      </c>
      <c r="B20" s="40" t="s">
        <v>1</v>
      </c>
      <c r="C20" s="38" t="s">
        <v>2</v>
      </c>
      <c r="D20" s="42" t="s">
        <v>3</v>
      </c>
      <c r="E20" s="44" t="s">
        <v>4</v>
      </c>
      <c r="F20" s="46" t="s">
        <v>5</v>
      </c>
      <c r="G20" s="46" t="s">
        <v>10</v>
      </c>
      <c r="H20" s="48" t="s">
        <v>11</v>
      </c>
      <c r="I20" s="49"/>
      <c r="J20" s="48" t="s">
        <v>0</v>
      </c>
      <c r="K20" s="49"/>
      <c r="L20" s="48" t="s">
        <v>12</v>
      </c>
      <c r="M20" s="49"/>
      <c r="N20" s="48" t="s">
        <v>13</v>
      </c>
      <c r="O20" s="49"/>
      <c r="P20" s="48" t="s">
        <v>14</v>
      </c>
      <c r="Q20" s="49"/>
      <c r="R20" s="48" t="s">
        <v>15</v>
      </c>
      <c r="S20" s="49"/>
      <c r="T20" s="48" t="s">
        <v>16</v>
      </c>
      <c r="U20" s="49"/>
      <c r="V20" s="48" t="s">
        <v>17</v>
      </c>
      <c r="W20" s="49"/>
      <c r="X20" s="48" t="s">
        <v>18</v>
      </c>
      <c r="Y20" s="49"/>
      <c r="Z20" s="48" t="s">
        <v>19</v>
      </c>
      <c r="AA20" s="49"/>
      <c r="AB20" s="48" t="s">
        <v>20</v>
      </c>
      <c r="AC20" s="49"/>
      <c r="AD20" s="48" t="s">
        <v>34</v>
      </c>
      <c r="AE20" s="49"/>
      <c r="AF20" s="48" t="s">
        <v>35</v>
      </c>
      <c r="AG20" s="49"/>
    </row>
    <row r="21" spans="1:34" s="3" customFormat="1" ht="30" customHeight="1" thickBot="1" x14ac:dyDescent="0.3">
      <c r="A21" s="39"/>
      <c r="B21" s="41"/>
      <c r="C21" s="39"/>
      <c r="D21" s="43"/>
      <c r="E21" s="45"/>
      <c r="F21" s="47"/>
      <c r="G21" s="47"/>
      <c r="H21" s="24" t="s">
        <v>4</v>
      </c>
      <c r="I21" s="25" t="s">
        <v>5</v>
      </c>
      <c r="J21" s="24" t="s">
        <v>4</v>
      </c>
      <c r="K21" s="25" t="s">
        <v>5</v>
      </c>
      <c r="L21" s="24" t="s">
        <v>4</v>
      </c>
      <c r="M21" s="25" t="s">
        <v>5</v>
      </c>
      <c r="N21" s="24" t="s">
        <v>4</v>
      </c>
      <c r="O21" s="25" t="s">
        <v>5</v>
      </c>
      <c r="P21" s="24" t="s">
        <v>4</v>
      </c>
      <c r="Q21" s="25" t="s">
        <v>5</v>
      </c>
      <c r="R21" s="24" t="s">
        <v>4</v>
      </c>
      <c r="S21" s="25" t="s">
        <v>5</v>
      </c>
      <c r="T21" s="24" t="s">
        <v>4</v>
      </c>
      <c r="U21" s="25" t="s">
        <v>5</v>
      </c>
      <c r="V21" s="24" t="s">
        <v>4</v>
      </c>
      <c r="W21" s="25" t="s">
        <v>5</v>
      </c>
      <c r="X21" s="24" t="s">
        <v>4</v>
      </c>
      <c r="Y21" s="25" t="s">
        <v>5</v>
      </c>
      <c r="Z21" s="24" t="s">
        <v>4</v>
      </c>
      <c r="AA21" s="25" t="s">
        <v>5</v>
      </c>
      <c r="AB21" s="24" t="s">
        <v>4</v>
      </c>
      <c r="AC21" s="25" t="s">
        <v>5</v>
      </c>
      <c r="AD21" s="24" t="s">
        <v>4</v>
      </c>
      <c r="AE21" s="25" t="s">
        <v>5</v>
      </c>
      <c r="AF21" s="24" t="s">
        <v>4</v>
      </c>
      <c r="AG21" s="25" t="s">
        <v>5</v>
      </c>
    </row>
    <row r="22" spans="1:34" s="15" customFormat="1" ht="30" customHeight="1" thickBot="1" x14ac:dyDescent="0.3">
      <c r="A22" s="51" t="s">
        <v>30</v>
      </c>
      <c r="B22" s="16">
        <v>8293</v>
      </c>
      <c r="C22" s="12">
        <v>0</v>
      </c>
      <c r="D22" s="11">
        <f>+B22-C22</f>
        <v>8293</v>
      </c>
      <c r="E22" s="12">
        <v>6891.36</v>
      </c>
      <c r="F22" s="11">
        <f>+D22-E22</f>
        <v>1401.6400000000003</v>
      </c>
      <c r="G22" s="13">
        <f>+E22*100/D22</f>
        <v>83.098516821415657</v>
      </c>
      <c r="H22" s="12">
        <v>692.20600000000002</v>
      </c>
      <c r="I22" s="12">
        <f>+F22-H22</f>
        <v>709.43400000000031</v>
      </c>
      <c r="J22" s="12">
        <v>80</v>
      </c>
      <c r="K22" s="14">
        <f>+I22-J22</f>
        <v>629.43400000000031</v>
      </c>
      <c r="L22" s="12">
        <v>42.08</v>
      </c>
      <c r="M22" s="14">
        <f>+K22-L22</f>
        <v>587.35400000000027</v>
      </c>
      <c r="N22" s="12">
        <v>90</v>
      </c>
      <c r="O22" s="14">
        <f>+M22-N22</f>
        <v>497.35400000000027</v>
      </c>
      <c r="P22" s="12">
        <v>36.5</v>
      </c>
      <c r="Q22" s="14">
        <f>+O22-P22</f>
        <v>460.85400000000027</v>
      </c>
      <c r="R22" s="12">
        <v>5</v>
      </c>
      <c r="S22" s="14">
        <f>+Q22-R22</f>
        <v>455.85400000000027</v>
      </c>
      <c r="T22" s="12">
        <v>5</v>
      </c>
      <c r="U22" s="14">
        <f>+S22-T22</f>
        <v>450.85400000000027</v>
      </c>
      <c r="V22" s="12"/>
      <c r="W22" s="14">
        <f>+U22-V22</f>
        <v>450.85400000000027</v>
      </c>
      <c r="X22" s="12">
        <v>8</v>
      </c>
      <c r="Y22" s="14">
        <f>+W22-X22</f>
        <v>442.85400000000027</v>
      </c>
      <c r="Z22" s="12"/>
      <c r="AA22" s="14">
        <f>+Y22-Z22</f>
        <v>442.85400000000027</v>
      </c>
      <c r="AB22" s="12">
        <f>14+52</f>
        <v>66</v>
      </c>
      <c r="AC22" s="14">
        <f>+Y22-AB22</f>
        <v>376.85400000000027</v>
      </c>
      <c r="AD22" s="12"/>
      <c r="AE22" s="14">
        <f>+Y22-AD22</f>
        <v>442.85400000000027</v>
      </c>
      <c r="AF22" s="12">
        <v>43</v>
      </c>
      <c r="AG22" s="14">
        <f>+AA22-AF22</f>
        <v>399.85400000000027</v>
      </c>
      <c r="AH22" s="32"/>
    </row>
    <row r="23" spans="1:34" s="15" customFormat="1" ht="30" customHeight="1" thickBot="1" x14ac:dyDescent="0.3">
      <c r="A23" s="51" t="s">
        <v>31</v>
      </c>
      <c r="B23" s="16">
        <v>1925</v>
      </c>
      <c r="C23" s="12">
        <v>0</v>
      </c>
      <c r="D23" s="11">
        <f>+B23-C23</f>
        <v>1925</v>
      </c>
      <c r="E23" s="12">
        <v>1753.75</v>
      </c>
      <c r="F23" s="11">
        <f>+D23-E23</f>
        <v>171.25</v>
      </c>
      <c r="G23" s="13">
        <f>+E23*100/D23</f>
        <v>91.103896103896105</v>
      </c>
      <c r="H23" s="12">
        <v>171.25</v>
      </c>
      <c r="I23" s="12">
        <f>+F23-H23</f>
        <v>0</v>
      </c>
      <c r="J23" s="27"/>
      <c r="K23" s="28">
        <f>+I23-J23</f>
        <v>0</v>
      </c>
      <c r="L23" s="27"/>
      <c r="M23" s="28">
        <f>+K23-L23</f>
        <v>0</v>
      </c>
      <c r="N23" s="27"/>
      <c r="O23" s="28">
        <f>+M23-N23</f>
        <v>0</v>
      </c>
      <c r="P23" s="27"/>
      <c r="Q23" s="28">
        <f>+O23-P23</f>
        <v>0</v>
      </c>
      <c r="R23" s="27"/>
      <c r="S23" s="28">
        <f>+Q23-R23</f>
        <v>0</v>
      </c>
      <c r="T23" s="27"/>
      <c r="U23" s="28">
        <f>+S23-T23</f>
        <v>0</v>
      </c>
      <c r="V23" s="27"/>
      <c r="W23" s="28">
        <f>+U23-V23</f>
        <v>0</v>
      </c>
      <c r="X23" s="27"/>
      <c r="Y23" s="28">
        <f>+W23-X23</f>
        <v>0</v>
      </c>
      <c r="Z23" s="27"/>
      <c r="AA23" s="28">
        <f>+Y23-Z23</f>
        <v>0</v>
      </c>
      <c r="AB23" s="27"/>
      <c r="AC23" s="28">
        <f>+Y23-AB23</f>
        <v>0</v>
      </c>
      <c r="AD23" s="27"/>
      <c r="AE23" s="28">
        <f>+Y23-AD23</f>
        <v>0</v>
      </c>
      <c r="AF23" s="27"/>
      <c r="AG23" s="28">
        <f>+AA23-AF23</f>
        <v>0</v>
      </c>
    </row>
    <row r="24" spans="1:34" s="18" customFormat="1" ht="30" customHeight="1" thickBot="1" x14ac:dyDescent="0.3">
      <c r="A24" s="17" t="s">
        <v>28</v>
      </c>
      <c r="B24" s="5">
        <f>SUM(B22:B23)</f>
        <v>10218</v>
      </c>
      <c r="C24" s="5">
        <f>SUM(C22:C23)</f>
        <v>0</v>
      </c>
      <c r="D24" s="5">
        <f>SUM(D22:D23)</f>
        <v>10218</v>
      </c>
      <c r="E24" s="5">
        <f>SUM(E22:E23)</f>
        <v>8645.11</v>
      </c>
      <c r="F24" s="5">
        <f>SUM(F22:F23)</f>
        <v>1572.8900000000003</v>
      </c>
      <c r="G24" s="6">
        <f>+E24*100/D24</f>
        <v>84.606674495987477</v>
      </c>
      <c r="H24" s="5">
        <f t="shared" ref="H24:AG24" si="21">SUM(H22:H23)</f>
        <v>863.45600000000002</v>
      </c>
      <c r="I24" s="5">
        <f t="shared" si="21"/>
        <v>709.43400000000031</v>
      </c>
      <c r="J24" s="5">
        <f t="shared" si="21"/>
        <v>80</v>
      </c>
      <c r="K24" s="5">
        <f t="shared" si="21"/>
        <v>629.43400000000031</v>
      </c>
      <c r="L24" s="5">
        <f t="shared" si="21"/>
        <v>42.08</v>
      </c>
      <c r="M24" s="5">
        <f t="shared" si="21"/>
        <v>587.35400000000027</v>
      </c>
      <c r="N24" s="5">
        <f t="shared" si="21"/>
        <v>90</v>
      </c>
      <c r="O24" s="5">
        <f t="shared" si="21"/>
        <v>497.35400000000027</v>
      </c>
      <c r="P24" s="5">
        <f t="shared" si="21"/>
        <v>36.5</v>
      </c>
      <c r="Q24" s="5">
        <f t="shared" si="21"/>
        <v>460.85400000000027</v>
      </c>
      <c r="R24" s="5">
        <f t="shared" si="21"/>
        <v>5</v>
      </c>
      <c r="S24" s="5">
        <f t="shared" si="21"/>
        <v>455.85400000000027</v>
      </c>
      <c r="T24" s="5">
        <f t="shared" si="21"/>
        <v>5</v>
      </c>
      <c r="U24" s="5">
        <f t="shared" si="21"/>
        <v>450.85400000000027</v>
      </c>
      <c r="V24" s="5">
        <f t="shared" si="21"/>
        <v>0</v>
      </c>
      <c r="W24" s="5">
        <f t="shared" si="21"/>
        <v>450.85400000000027</v>
      </c>
      <c r="X24" s="5">
        <f t="shared" si="21"/>
        <v>8</v>
      </c>
      <c r="Y24" s="5">
        <f t="shared" si="21"/>
        <v>442.85400000000027</v>
      </c>
      <c r="Z24" s="5">
        <f t="shared" si="21"/>
        <v>0</v>
      </c>
      <c r="AA24" s="5">
        <f t="shared" si="21"/>
        <v>442.85400000000027</v>
      </c>
      <c r="AB24" s="5">
        <f t="shared" ref="AB24:AE24" si="22">SUM(AB22:AB23)</f>
        <v>66</v>
      </c>
      <c r="AC24" s="5">
        <f t="shared" si="22"/>
        <v>376.85400000000027</v>
      </c>
      <c r="AD24" s="5">
        <f t="shared" si="22"/>
        <v>0</v>
      </c>
      <c r="AE24" s="5">
        <f t="shared" si="22"/>
        <v>442.85400000000027</v>
      </c>
      <c r="AF24" s="5">
        <f t="shared" si="21"/>
        <v>43</v>
      </c>
      <c r="AG24" s="5">
        <f t="shared" si="21"/>
        <v>399.85400000000027</v>
      </c>
    </row>
    <row r="25" spans="1:34" s="18" customFormat="1" ht="30" customHeight="1" x14ac:dyDescent="0.25">
      <c r="A25" s="19"/>
      <c r="B25" s="7"/>
      <c r="C25" s="7"/>
      <c r="D25" s="7"/>
      <c r="E25" s="7"/>
      <c r="F25" s="7"/>
      <c r="G25" s="20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4" s="18" customFormat="1" ht="30" customHeight="1" x14ac:dyDescent="0.25">
      <c r="A26" s="50" t="s">
        <v>32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34"/>
      <c r="AC26" s="34"/>
      <c r="AD26" s="34"/>
      <c r="AE26" s="34"/>
      <c r="AF26" s="19"/>
      <c r="AG26" s="19"/>
    </row>
    <row r="27" spans="1:34" ht="30" customHeight="1" thickBot="1" x14ac:dyDescent="0.25"/>
    <row r="28" spans="1:34" s="3" customFormat="1" ht="30" customHeight="1" thickBot="1" x14ac:dyDescent="0.3">
      <c r="A28" s="38" t="s">
        <v>9</v>
      </c>
      <c r="B28" s="40" t="s">
        <v>1</v>
      </c>
      <c r="C28" s="38" t="s">
        <v>2</v>
      </c>
      <c r="D28" s="42" t="s">
        <v>3</v>
      </c>
      <c r="E28" s="44" t="s">
        <v>4</v>
      </c>
      <c r="F28" s="46" t="s">
        <v>5</v>
      </c>
      <c r="G28" s="46" t="s">
        <v>10</v>
      </c>
      <c r="H28" s="48" t="s">
        <v>11</v>
      </c>
      <c r="I28" s="49"/>
      <c r="J28" s="48" t="s">
        <v>0</v>
      </c>
      <c r="K28" s="49"/>
      <c r="L28" s="48" t="s">
        <v>12</v>
      </c>
      <c r="M28" s="49"/>
      <c r="N28" s="48" t="s">
        <v>13</v>
      </c>
      <c r="O28" s="49"/>
      <c r="P28" s="48" t="s">
        <v>14</v>
      </c>
      <c r="Q28" s="49"/>
      <c r="R28" s="48" t="s">
        <v>15</v>
      </c>
      <c r="S28" s="49"/>
      <c r="T28" s="48" t="s">
        <v>16</v>
      </c>
      <c r="U28" s="49"/>
      <c r="V28" s="48" t="s">
        <v>17</v>
      </c>
      <c r="W28" s="49"/>
      <c r="X28" s="48" t="s">
        <v>18</v>
      </c>
      <c r="Y28" s="49"/>
      <c r="Z28" s="48" t="s">
        <v>19</v>
      </c>
      <c r="AA28" s="49"/>
      <c r="AB28" s="48" t="s">
        <v>20</v>
      </c>
      <c r="AC28" s="49"/>
      <c r="AD28" s="48" t="s">
        <v>34</v>
      </c>
      <c r="AE28" s="49"/>
      <c r="AF28" s="48" t="s">
        <v>35</v>
      </c>
      <c r="AG28" s="49"/>
    </row>
    <row r="29" spans="1:34" s="3" customFormat="1" ht="30" customHeight="1" thickBot="1" x14ac:dyDescent="0.3">
      <c r="A29" s="39"/>
      <c r="B29" s="41"/>
      <c r="C29" s="39"/>
      <c r="D29" s="43"/>
      <c r="E29" s="45"/>
      <c r="F29" s="47"/>
      <c r="G29" s="47"/>
      <c r="H29" s="24" t="s">
        <v>4</v>
      </c>
      <c r="I29" s="25" t="s">
        <v>5</v>
      </c>
      <c r="J29" s="24" t="s">
        <v>4</v>
      </c>
      <c r="K29" s="25" t="s">
        <v>5</v>
      </c>
      <c r="L29" s="24" t="s">
        <v>4</v>
      </c>
      <c r="M29" s="25" t="s">
        <v>5</v>
      </c>
      <c r="N29" s="24" t="s">
        <v>4</v>
      </c>
      <c r="O29" s="25" t="s">
        <v>5</v>
      </c>
      <c r="P29" s="24" t="s">
        <v>4</v>
      </c>
      <c r="Q29" s="25" t="s">
        <v>5</v>
      </c>
      <c r="R29" s="24" t="s">
        <v>4</v>
      </c>
      <c r="S29" s="25" t="s">
        <v>5</v>
      </c>
      <c r="T29" s="24" t="s">
        <v>4</v>
      </c>
      <c r="U29" s="25" t="s">
        <v>5</v>
      </c>
      <c r="V29" s="24" t="s">
        <v>4</v>
      </c>
      <c r="W29" s="25" t="s">
        <v>5</v>
      </c>
      <c r="X29" s="24" t="s">
        <v>4</v>
      </c>
      <c r="Y29" s="25" t="s">
        <v>5</v>
      </c>
      <c r="Z29" s="24" t="s">
        <v>4</v>
      </c>
      <c r="AA29" s="25" t="s">
        <v>5</v>
      </c>
      <c r="AB29" s="24" t="s">
        <v>4</v>
      </c>
      <c r="AC29" s="25" t="s">
        <v>5</v>
      </c>
      <c r="AD29" s="24" t="s">
        <v>4</v>
      </c>
      <c r="AE29" s="25" t="s">
        <v>5</v>
      </c>
      <c r="AF29" s="24" t="s">
        <v>4</v>
      </c>
      <c r="AG29" s="25" t="s">
        <v>5</v>
      </c>
    </row>
    <row r="30" spans="1:34" s="15" customFormat="1" ht="30" customHeight="1" thickBot="1" x14ac:dyDescent="0.3">
      <c r="A30" s="51" t="s">
        <v>21</v>
      </c>
      <c r="B30" s="16">
        <v>12392</v>
      </c>
      <c r="C30" s="12">
        <v>0</v>
      </c>
      <c r="D30" s="11">
        <f>+B30-C30</f>
        <v>12392</v>
      </c>
      <c r="E30" s="12">
        <v>11600.5</v>
      </c>
      <c r="F30" s="11">
        <f>+D30-E30</f>
        <v>791.5</v>
      </c>
      <c r="G30" s="26">
        <f t="shared" ref="G30:G35" si="23">+E30*100/D30</f>
        <v>93.612814719173656</v>
      </c>
      <c r="H30" s="12">
        <v>315</v>
      </c>
      <c r="I30" s="12">
        <f>+F30-H30</f>
        <v>476.5</v>
      </c>
      <c r="J30" s="12">
        <v>117</v>
      </c>
      <c r="K30" s="14">
        <f>+I30-J30</f>
        <v>359.5</v>
      </c>
      <c r="L30" s="12">
        <v>88</v>
      </c>
      <c r="M30" s="14">
        <f>+K30-L30</f>
        <v>271.5</v>
      </c>
      <c r="N30" s="12">
        <v>53.5</v>
      </c>
      <c r="O30" s="14">
        <f>+M30-N30</f>
        <v>218</v>
      </c>
      <c r="P30" s="12"/>
      <c r="Q30" s="14">
        <f>+O30-P30</f>
        <v>218</v>
      </c>
      <c r="R30" s="12"/>
      <c r="S30" s="14">
        <f>+Q30-R30</f>
        <v>218</v>
      </c>
      <c r="T30" s="12"/>
      <c r="U30" s="14">
        <f>+S30-T30</f>
        <v>218</v>
      </c>
      <c r="V30" s="12">
        <v>39</v>
      </c>
      <c r="W30" s="14">
        <f>+U30-V30</f>
        <v>179</v>
      </c>
      <c r="X30" s="12">
        <v>18</v>
      </c>
      <c r="Y30" s="14">
        <f>+W30-X30</f>
        <v>161</v>
      </c>
      <c r="Z30" s="12"/>
      <c r="AA30" s="14">
        <f>+Y30-Z30</f>
        <v>161</v>
      </c>
      <c r="AB30" s="12"/>
      <c r="AC30" s="14">
        <f>+Y30-AB30</f>
        <v>161</v>
      </c>
      <c r="AD30" s="12"/>
      <c r="AE30" s="14">
        <f>+Y30-AD30</f>
        <v>161</v>
      </c>
      <c r="AF30" s="12"/>
      <c r="AG30" s="14">
        <f>+AA30-AF30</f>
        <v>161</v>
      </c>
      <c r="AH30" s="32"/>
    </row>
    <row r="31" spans="1:34" s="15" customFormat="1" ht="30" customHeight="1" thickBot="1" x14ac:dyDescent="0.3">
      <c r="A31" s="51" t="s">
        <v>6</v>
      </c>
      <c r="B31" s="16">
        <v>12071</v>
      </c>
      <c r="C31" s="12">
        <v>0</v>
      </c>
      <c r="D31" s="11">
        <f>+B31-C31</f>
        <v>12071</v>
      </c>
      <c r="E31" s="12">
        <v>11805</v>
      </c>
      <c r="F31" s="11">
        <f>+D31-E31</f>
        <v>266</v>
      </c>
      <c r="G31" s="26">
        <f t="shared" si="23"/>
        <v>97.796371468809539</v>
      </c>
      <c r="H31" s="12">
        <v>116</v>
      </c>
      <c r="I31" s="12">
        <f>+F31-H31</f>
        <v>150</v>
      </c>
      <c r="J31" s="12">
        <v>47</v>
      </c>
      <c r="K31" s="14">
        <f>+I31-J31</f>
        <v>103</v>
      </c>
      <c r="L31" s="12">
        <v>21</v>
      </c>
      <c r="M31" s="14">
        <f>+K31-L31</f>
        <v>82</v>
      </c>
      <c r="N31" s="12"/>
      <c r="O31" s="14">
        <f>+M31-N31</f>
        <v>82</v>
      </c>
      <c r="P31" s="12"/>
      <c r="Q31" s="14">
        <f>+O31-P31</f>
        <v>82</v>
      </c>
      <c r="R31" s="12"/>
      <c r="S31" s="14">
        <f>+Q31-R31</f>
        <v>82</v>
      </c>
      <c r="T31" s="12"/>
      <c r="U31" s="14">
        <f>+S31-T31</f>
        <v>82</v>
      </c>
      <c r="V31" s="12"/>
      <c r="W31" s="14">
        <f>+U31-V31</f>
        <v>82</v>
      </c>
      <c r="X31" s="12">
        <v>52</v>
      </c>
      <c r="Y31" s="14">
        <f>+W31-X31</f>
        <v>30</v>
      </c>
      <c r="Z31" s="12"/>
      <c r="AA31" s="14">
        <f>+Y31-Z31</f>
        <v>30</v>
      </c>
      <c r="AB31" s="12"/>
      <c r="AC31" s="14">
        <f>+Y31-AB31</f>
        <v>30</v>
      </c>
      <c r="AD31" s="12"/>
      <c r="AE31" s="14">
        <f>+Y31-AD31</f>
        <v>30</v>
      </c>
      <c r="AF31" s="12"/>
      <c r="AG31" s="14">
        <f>+AA31-AF31</f>
        <v>30</v>
      </c>
    </row>
    <row r="32" spans="1:34" s="15" customFormat="1" ht="30" customHeight="1" thickBot="1" x14ac:dyDescent="0.3">
      <c r="A32" s="51" t="s">
        <v>22</v>
      </c>
      <c r="B32" s="16">
        <v>10405.5</v>
      </c>
      <c r="C32" s="12">
        <v>0</v>
      </c>
      <c r="D32" s="11">
        <f>+B32-C32</f>
        <v>10405.5</v>
      </c>
      <c r="E32" s="12">
        <v>10302.5</v>
      </c>
      <c r="F32" s="11">
        <f>+D32-E32</f>
        <v>103</v>
      </c>
      <c r="G32" s="26">
        <f t="shared" si="23"/>
        <v>99.010138868867429</v>
      </c>
      <c r="H32" s="12">
        <v>83</v>
      </c>
      <c r="I32" s="12">
        <f>+F32-H32</f>
        <v>20</v>
      </c>
      <c r="J32" s="12">
        <v>20</v>
      </c>
      <c r="K32" s="14">
        <f>+I32-J32</f>
        <v>0</v>
      </c>
      <c r="L32" s="27"/>
      <c r="M32" s="28">
        <f>+K32-L32</f>
        <v>0</v>
      </c>
      <c r="N32" s="27"/>
      <c r="O32" s="28">
        <f>+M32-N32</f>
        <v>0</v>
      </c>
      <c r="P32" s="27"/>
      <c r="Q32" s="28">
        <f>+O32-P32</f>
        <v>0</v>
      </c>
      <c r="R32" s="27"/>
      <c r="S32" s="28">
        <f>+Q32-R32</f>
        <v>0</v>
      </c>
      <c r="T32" s="27"/>
      <c r="U32" s="28">
        <f>+S32-T32</f>
        <v>0</v>
      </c>
      <c r="V32" s="27"/>
      <c r="W32" s="28">
        <f>+U32-V32</f>
        <v>0</v>
      </c>
      <c r="X32" s="27"/>
      <c r="Y32" s="28">
        <f>+W32-X32</f>
        <v>0</v>
      </c>
      <c r="Z32" s="27"/>
      <c r="AA32" s="28">
        <f>+Y32-Z32</f>
        <v>0</v>
      </c>
      <c r="AB32" s="27"/>
      <c r="AC32" s="28">
        <f>+Y32-AB32</f>
        <v>0</v>
      </c>
      <c r="AD32" s="27"/>
      <c r="AE32" s="28">
        <f>+Y32-AD32</f>
        <v>0</v>
      </c>
      <c r="AF32" s="27"/>
      <c r="AG32" s="28">
        <f>+AA32-AF32</f>
        <v>0</v>
      </c>
    </row>
    <row r="33" spans="1:33" s="15" customFormat="1" ht="30" customHeight="1" thickBot="1" x14ac:dyDescent="0.3">
      <c r="A33" s="51" t="s">
        <v>23</v>
      </c>
      <c r="B33" s="16">
        <v>9260.6</v>
      </c>
      <c r="C33" s="12">
        <v>0</v>
      </c>
      <c r="D33" s="11">
        <f>+B33-C33</f>
        <v>9260.6</v>
      </c>
      <c r="E33" s="12">
        <v>9135.6</v>
      </c>
      <c r="F33" s="11">
        <f>+D33-E33</f>
        <v>125</v>
      </c>
      <c r="G33" s="26">
        <f t="shared" si="23"/>
        <v>98.650195451698593</v>
      </c>
      <c r="H33" s="12">
        <v>92</v>
      </c>
      <c r="I33" s="12">
        <f>+F33-H33</f>
        <v>33</v>
      </c>
      <c r="J33" s="12">
        <v>33</v>
      </c>
      <c r="K33" s="14">
        <f>+I33-J33</f>
        <v>0</v>
      </c>
      <c r="L33" s="27"/>
      <c r="M33" s="28">
        <f>+K33-L33</f>
        <v>0</v>
      </c>
      <c r="N33" s="27"/>
      <c r="O33" s="28">
        <f>+M33-N33</f>
        <v>0</v>
      </c>
      <c r="P33" s="27"/>
      <c r="Q33" s="28">
        <f>+O33-P33</f>
        <v>0</v>
      </c>
      <c r="R33" s="27"/>
      <c r="S33" s="28">
        <f>+Q33-R33</f>
        <v>0</v>
      </c>
      <c r="T33" s="27"/>
      <c r="U33" s="28">
        <f>+S33-T33</f>
        <v>0</v>
      </c>
      <c r="V33" s="27"/>
      <c r="W33" s="28">
        <f>+U33-V33</f>
        <v>0</v>
      </c>
      <c r="X33" s="27"/>
      <c r="Y33" s="28">
        <f>+W33-X33</f>
        <v>0</v>
      </c>
      <c r="Z33" s="27"/>
      <c r="AA33" s="28">
        <f>+Y33-Z33</f>
        <v>0</v>
      </c>
      <c r="AB33" s="27"/>
      <c r="AC33" s="28">
        <f>+Y33-AB33</f>
        <v>0</v>
      </c>
      <c r="AD33" s="27"/>
      <c r="AE33" s="28">
        <f>+Y33-AD33</f>
        <v>0</v>
      </c>
      <c r="AF33" s="27"/>
      <c r="AG33" s="28">
        <f>+AA33-AF33</f>
        <v>0</v>
      </c>
    </row>
    <row r="34" spans="1:33" s="15" customFormat="1" ht="30" customHeight="1" thickBot="1" x14ac:dyDescent="0.3">
      <c r="A34" s="51" t="s">
        <v>26</v>
      </c>
      <c r="B34" s="16">
        <v>4461</v>
      </c>
      <c r="C34" s="12">
        <v>0</v>
      </c>
      <c r="D34" s="11">
        <f>+B34-C34</f>
        <v>4461</v>
      </c>
      <c r="E34" s="12">
        <v>4388.8</v>
      </c>
      <c r="F34" s="11">
        <f>+D34-E34</f>
        <v>72.199999999999818</v>
      </c>
      <c r="G34" s="26">
        <f t="shared" si="23"/>
        <v>98.381528805200631</v>
      </c>
      <c r="H34" s="12">
        <v>72.2</v>
      </c>
      <c r="I34" s="12">
        <f>+F34-H34</f>
        <v>-1.8474111129762605E-13</v>
      </c>
      <c r="J34" s="27"/>
      <c r="K34" s="28">
        <f>+I34-J34</f>
        <v>-1.8474111129762605E-13</v>
      </c>
      <c r="L34" s="27"/>
      <c r="M34" s="28">
        <f>+K34-L34</f>
        <v>-1.8474111129762605E-13</v>
      </c>
      <c r="N34" s="27"/>
      <c r="O34" s="28">
        <f>+M34-N34</f>
        <v>-1.8474111129762605E-13</v>
      </c>
      <c r="P34" s="27"/>
      <c r="Q34" s="28">
        <f>+O34-P34</f>
        <v>-1.8474111129762605E-13</v>
      </c>
      <c r="R34" s="27"/>
      <c r="S34" s="28">
        <f>+Q34-R34</f>
        <v>-1.8474111129762605E-13</v>
      </c>
      <c r="T34" s="27"/>
      <c r="U34" s="28">
        <f>+S34-T34</f>
        <v>-1.8474111129762605E-13</v>
      </c>
      <c r="V34" s="27"/>
      <c r="W34" s="28">
        <f>+U34-V34</f>
        <v>-1.8474111129762605E-13</v>
      </c>
      <c r="X34" s="27"/>
      <c r="Y34" s="28">
        <f>+W34-X34</f>
        <v>-1.8474111129762605E-13</v>
      </c>
      <c r="Z34" s="27"/>
      <c r="AA34" s="28">
        <f>+Y34-Z34</f>
        <v>-1.8474111129762605E-13</v>
      </c>
      <c r="AB34" s="27"/>
      <c r="AC34" s="28">
        <f>+Y34-AB34</f>
        <v>-1.8474111129762605E-13</v>
      </c>
      <c r="AD34" s="27"/>
      <c r="AE34" s="28">
        <f>+Y34-AD34</f>
        <v>-1.8474111129762605E-13</v>
      </c>
      <c r="AF34" s="27"/>
      <c r="AG34" s="28">
        <f>+AA34-AF34</f>
        <v>-1.8474111129762605E-13</v>
      </c>
    </row>
    <row r="35" spans="1:33" s="18" customFormat="1" ht="30" customHeight="1" thickBot="1" x14ac:dyDescent="0.3">
      <c r="A35" s="29" t="s">
        <v>28</v>
      </c>
      <c r="B35" s="5">
        <f>SUM(B30:B34)</f>
        <v>48590.1</v>
      </c>
      <c r="C35" s="5">
        <f>SUM(C30:C34)</f>
        <v>0</v>
      </c>
      <c r="D35" s="5">
        <f>SUM(D30:D34)</f>
        <v>48590.1</v>
      </c>
      <c r="E35" s="5">
        <f>SUM(E30:E34)</f>
        <v>47232.4</v>
      </c>
      <c r="F35" s="30">
        <f>SUM(F30:F34)</f>
        <v>1357.6999999999998</v>
      </c>
      <c r="G35" s="13">
        <f t="shared" si="23"/>
        <v>97.205809413851796</v>
      </c>
      <c r="H35" s="5">
        <f>SUM(H30:H34)</f>
        <v>678.2</v>
      </c>
      <c r="I35" s="5">
        <f t="shared" ref="I35:AG35" si="24">SUM(I30:I34)</f>
        <v>679.49999999999977</v>
      </c>
      <c r="J35" s="5">
        <f t="shared" si="24"/>
        <v>217</v>
      </c>
      <c r="K35" s="5">
        <f t="shared" si="24"/>
        <v>462.49999999999983</v>
      </c>
      <c r="L35" s="5">
        <f t="shared" si="24"/>
        <v>109</v>
      </c>
      <c r="M35" s="5">
        <f t="shared" si="24"/>
        <v>353.49999999999983</v>
      </c>
      <c r="N35" s="5">
        <f t="shared" si="24"/>
        <v>53.5</v>
      </c>
      <c r="O35" s="5">
        <f t="shared" si="24"/>
        <v>299.99999999999983</v>
      </c>
      <c r="P35" s="5">
        <f t="shared" si="24"/>
        <v>0</v>
      </c>
      <c r="Q35" s="5">
        <f t="shared" si="24"/>
        <v>299.99999999999983</v>
      </c>
      <c r="R35" s="5">
        <f t="shared" si="24"/>
        <v>0</v>
      </c>
      <c r="S35" s="5">
        <f t="shared" si="24"/>
        <v>299.99999999999983</v>
      </c>
      <c r="T35" s="5">
        <f t="shared" si="24"/>
        <v>0</v>
      </c>
      <c r="U35" s="5">
        <f t="shared" si="24"/>
        <v>299.99999999999983</v>
      </c>
      <c r="V35" s="5">
        <f t="shared" si="24"/>
        <v>39</v>
      </c>
      <c r="W35" s="5">
        <f t="shared" si="24"/>
        <v>260.99999999999983</v>
      </c>
      <c r="X35" s="5">
        <f t="shared" si="24"/>
        <v>70</v>
      </c>
      <c r="Y35" s="5">
        <f t="shared" si="24"/>
        <v>190.99999999999983</v>
      </c>
      <c r="Z35" s="5">
        <f t="shared" si="24"/>
        <v>0</v>
      </c>
      <c r="AA35" s="5">
        <f t="shared" si="24"/>
        <v>190.99999999999983</v>
      </c>
      <c r="AB35" s="5">
        <f t="shared" ref="AB35:AE35" si="25">SUM(AB30:AB34)</f>
        <v>0</v>
      </c>
      <c r="AC35" s="5">
        <f t="shared" si="25"/>
        <v>190.99999999999983</v>
      </c>
      <c r="AD35" s="5">
        <f t="shared" si="25"/>
        <v>0</v>
      </c>
      <c r="AE35" s="5">
        <f t="shared" si="25"/>
        <v>190.99999999999983</v>
      </c>
      <c r="AF35" s="5">
        <f t="shared" si="24"/>
        <v>0</v>
      </c>
      <c r="AG35" s="5">
        <f t="shared" si="24"/>
        <v>190.99999999999983</v>
      </c>
    </row>
    <row r="37" spans="1:33" s="18" customFormat="1" ht="30" customHeight="1" x14ac:dyDescent="0.25">
      <c r="A37" s="50" t="s">
        <v>33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34"/>
      <c r="AC37" s="34"/>
      <c r="AD37" s="34"/>
      <c r="AE37" s="34"/>
      <c r="AF37" s="19"/>
      <c r="AG37" s="19"/>
    </row>
    <row r="38" spans="1:33" ht="30" customHeight="1" thickBot="1" x14ac:dyDescent="0.25"/>
    <row r="39" spans="1:33" s="3" customFormat="1" ht="30" customHeight="1" thickBot="1" x14ac:dyDescent="0.3">
      <c r="A39" s="38" t="s">
        <v>9</v>
      </c>
      <c r="B39" s="40" t="s">
        <v>1</v>
      </c>
      <c r="C39" s="38" t="s">
        <v>2</v>
      </c>
      <c r="D39" s="42" t="s">
        <v>3</v>
      </c>
      <c r="E39" s="44" t="s">
        <v>4</v>
      </c>
      <c r="F39" s="46" t="s">
        <v>5</v>
      </c>
      <c r="G39" s="46" t="s">
        <v>10</v>
      </c>
      <c r="H39" s="48" t="s">
        <v>11</v>
      </c>
      <c r="I39" s="49"/>
      <c r="J39" s="48" t="s">
        <v>0</v>
      </c>
      <c r="K39" s="49"/>
      <c r="L39" s="48" t="s">
        <v>12</v>
      </c>
      <c r="M39" s="49"/>
      <c r="N39" s="48" t="s">
        <v>13</v>
      </c>
      <c r="O39" s="49"/>
      <c r="P39" s="48" t="s">
        <v>14</v>
      </c>
      <c r="Q39" s="49"/>
      <c r="R39" s="48" t="s">
        <v>15</v>
      </c>
      <c r="S39" s="49"/>
      <c r="T39" s="48" t="s">
        <v>16</v>
      </c>
      <c r="U39" s="49"/>
      <c r="V39" s="48" t="s">
        <v>13</v>
      </c>
      <c r="W39" s="49"/>
      <c r="X39" s="48" t="s">
        <v>13</v>
      </c>
      <c r="Y39" s="49"/>
      <c r="Z39" s="48" t="s">
        <v>13</v>
      </c>
      <c r="AA39" s="49"/>
      <c r="AB39" s="48" t="s">
        <v>13</v>
      </c>
      <c r="AC39" s="49"/>
      <c r="AD39" s="48" t="s">
        <v>34</v>
      </c>
      <c r="AE39" s="49"/>
      <c r="AF39" s="48" t="s">
        <v>35</v>
      </c>
      <c r="AG39" s="49"/>
    </row>
    <row r="40" spans="1:33" s="3" customFormat="1" ht="30" customHeight="1" thickBot="1" x14ac:dyDescent="0.3">
      <c r="A40" s="39"/>
      <c r="B40" s="41"/>
      <c r="C40" s="39"/>
      <c r="D40" s="43"/>
      <c r="E40" s="45"/>
      <c r="F40" s="47"/>
      <c r="G40" s="47"/>
      <c r="H40" s="24" t="s">
        <v>4</v>
      </c>
      <c r="I40" s="25" t="s">
        <v>5</v>
      </c>
      <c r="J40" s="24" t="s">
        <v>4</v>
      </c>
      <c r="K40" s="25" t="s">
        <v>5</v>
      </c>
      <c r="L40" s="24" t="s">
        <v>4</v>
      </c>
      <c r="M40" s="25" t="s">
        <v>5</v>
      </c>
      <c r="N40" s="24" t="s">
        <v>4</v>
      </c>
      <c r="O40" s="25" t="s">
        <v>5</v>
      </c>
      <c r="P40" s="24" t="s">
        <v>4</v>
      </c>
      <c r="Q40" s="25" t="s">
        <v>5</v>
      </c>
      <c r="R40" s="24" t="s">
        <v>4</v>
      </c>
      <c r="S40" s="25" t="s">
        <v>5</v>
      </c>
      <c r="T40" s="24" t="s">
        <v>4</v>
      </c>
      <c r="U40" s="25" t="s">
        <v>5</v>
      </c>
      <c r="V40" s="24" t="s">
        <v>4</v>
      </c>
      <c r="W40" s="25" t="s">
        <v>5</v>
      </c>
      <c r="X40" s="24" t="s">
        <v>4</v>
      </c>
      <c r="Y40" s="25" t="s">
        <v>5</v>
      </c>
      <c r="Z40" s="24" t="s">
        <v>4</v>
      </c>
      <c r="AA40" s="25" t="s">
        <v>5</v>
      </c>
      <c r="AB40" s="24" t="s">
        <v>4</v>
      </c>
      <c r="AC40" s="25" t="s">
        <v>5</v>
      </c>
      <c r="AD40" s="24" t="s">
        <v>4</v>
      </c>
      <c r="AE40" s="25" t="s">
        <v>5</v>
      </c>
      <c r="AF40" s="24" t="s">
        <v>4</v>
      </c>
      <c r="AG40" s="25" t="s">
        <v>5</v>
      </c>
    </row>
    <row r="41" spans="1:33" s="15" customFormat="1" ht="30" customHeight="1" thickBot="1" x14ac:dyDescent="0.3">
      <c r="A41" s="51" t="s">
        <v>21</v>
      </c>
      <c r="B41" s="16">
        <v>6910.8</v>
      </c>
      <c r="C41" s="12">
        <v>0</v>
      </c>
      <c r="D41" s="11">
        <f>+B41-C41</f>
        <v>6910.8</v>
      </c>
      <c r="E41" s="12">
        <v>6513.8</v>
      </c>
      <c r="F41" s="11">
        <f>+D41-E41</f>
        <v>397</v>
      </c>
      <c r="G41" s="26">
        <f t="shared" ref="G41:G46" si="26">+E41*100/D41</f>
        <v>94.255368408867284</v>
      </c>
      <c r="H41" s="12">
        <v>45</v>
      </c>
      <c r="I41" s="12">
        <f>+F41-H41</f>
        <v>352</v>
      </c>
      <c r="J41" s="12">
        <v>126</v>
      </c>
      <c r="K41" s="14">
        <f>+I41-J41</f>
        <v>226</v>
      </c>
      <c r="L41" s="12">
        <v>128</v>
      </c>
      <c r="M41" s="14">
        <f>+K41-L41</f>
        <v>98</v>
      </c>
      <c r="N41" s="12"/>
      <c r="O41" s="14">
        <f>+M41-N41</f>
        <v>98</v>
      </c>
      <c r="P41" s="12"/>
      <c r="Q41" s="14">
        <f>+O41-P41</f>
        <v>98</v>
      </c>
      <c r="R41" s="12"/>
      <c r="S41" s="14">
        <f>+Q41-R41</f>
        <v>98</v>
      </c>
      <c r="T41" s="12"/>
      <c r="U41" s="14">
        <f>+S41-T41</f>
        <v>98</v>
      </c>
      <c r="V41" s="12"/>
      <c r="W41" s="14">
        <f>+U41-V41</f>
        <v>98</v>
      </c>
      <c r="X41" s="12"/>
      <c r="Y41" s="14">
        <f>+W41-X41</f>
        <v>98</v>
      </c>
      <c r="Z41" s="12">
        <v>18</v>
      </c>
      <c r="AA41" s="14">
        <f>+Y41-Z41</f>
        <v>80</v>
      </c>
      <c r="AB41" s="12"/>
      <c r="AC41" s="14">
        <f>+Y41-AB41</f>
        <v>98</v>
      </c>
      <c r="AD41" s="12"/>
      <c r="AE41" s="14">
        <f>+Y41-AD41</f>
        <v>98</v>
      </c>
      <c r="AF41" s="12"/>
      <c r="AG41" s="14">
        <f>+AA41-AF41</f>
        <v>80</v>
      </c>
    </row>
    <row r="42" spans="1:33" s="15" customFormat="1" ht="30" customHeight="1" thickBot="1" x14ac:dyDescent="0.3">
      <c r="A42" s="51" t="s">
        <v>6</v>
      </c>
      <c r="B42" s="16">
        <v>7729.7</v>
      </c>
      <c r="C42" s="12">
        <v>0</v>
      </c>
      <c r="D42" s="11">
        <f>+B42-C42</f>
        <v>7729.7</v>
      </c>
      <c r="E42" s="12">
        <v>7641.7</v>
      </c>
      <c r="F42" s="11">
        <f>+D42-E42</f>
        <v>88</v>
      </c>
      <c r="G42" s="26">
        <f t="shared" si="26"/>
        <v>98.861534082823397</v>
      </c>
      <c r="H42" s="12">
        <v>41</v>
      </c>
      <c r="I42" s="12">
        <f>+F42-H42</f>
        <v>47</v>
      </c>
      <c r="J42" s="12">
        <v>47</v>
      </c>
      <c r="K42" s="14">
        <f>+I42-J42</f>
        <v>0</v>
      </c>
      <c r="L42" s="27"/>
      <c r="M42" s="28">
        <f>+K42-L42</f>
        <v>0</v>
      </c>
      <c r="N42" s="27"/>
      <c r="O42" s="28">
        <f>+M42-N42</f>
        <v>0</v>
      </c>
      <c r="P42" s="27"/>
      <c r="Q42" s="28">
        <f>+O42-P42</f>
        <v>0</v>
      </c>
      <c r="R42" s="27"/>
      <c r="S42" s="28">
        <f>+Q42-R42</f>
        <v>0</v>
      </c>
      <c r="T42" s="27"/>
      <c r="U42" s="28">
        <f>+S42-T42</f>
        <v>0</v>
      </c>
      <c r="V42" s="27"/>
      <c r="W42" s="28">
        <f>+U42-V42</f>
        <v>0</v>
      </c>
      <c r="X42" s="27"/>
      <c r="Y42" s="28">
        <f>+W42-X42</f>
        <v>0</v>
      </c>
      <c r="Z42" s="27"/>
      <c r="AA42" s="28">
        <f>+Y42-Z42</f>
        <v>0</v>
      </c>
      <c r="AB42" s="27"/>
      <c r="AC42" s="28">
        <f>+Y42-AB42</f>
        <v>0</v>
      </c>
      <c r="AD42" s="27"/>
      <c r="AE42" s="28">
        <f>+Y42-AD42</f>
        <v>0</v>
      </c>
      <c r="AF42" s="27"/>
      <c r="AG42" s="28">
        <f>+AA42-AF42</f>
        <v>0</v>
      </c>
    </row>
    <row r="43" spans="1:33" s="15" customFormat="1" ht="30" customHeight="1" thickBot="1" x14ac:dyDescent="0.3">
      <c r="A43" s="51" t="s">
        <v>22</v>
      </c>
      <c r="B43" s="16">
        <v>2413</v>
      </c>
      <c r="C43" s="12">
        <v>0</v>
      </c>
      <c r="D43" s="11">
        <f>+B43-C43</f>
        <v>2413</v>
      </c>
      <c r="E43" s="12">
        <v>2295</v>
      </c>
      <c r="F43" s="11">
        <f>+D43-E43</f>
        <v>118</v>
      </c>
      <c r="G43" s="26">
        <f t="shared" si="26"/>
        <v>95.109821798590971</v>
      </c>
      <c r="H43" s="12"/>
      <c r="I43" s="12">
        <f>+F43-H43</f>
        <v>118</v>
      </c>
      <c r="J43" s="12">
        <v>118</v>
      </c>
      <c r="K43" s="14">
        <f>+I43-J43</f>
        <v>0</v>
      </c>
      <c r="L43" s="27"/>
      <c r="M43" s="28">
        <f>+K43-L43</f>
        <v>0</v>
      </c>
      <c r="N43" s="27"/>
      <c r="O43" s="28">
        <f>+M43-N43</f>
        <v>0</v>
      </c>
      <c r="P43" s="27"/>
      <c r="Q43" s="28">
        <f>+O43-P43</f>
        <v>0</v>
      </c>
      <c r="R43" s="27"/>
      <c r="S43" s="28">
        <f>+Q43-R43</f>
        <v>0</v>
      </c>
      <c r="T43" s="27"/>
      <c r="U43" s="28">
        <f>+S43-T43</f>
        <v>0</v>
      </c>
      <c r="V43" s="27"/>
      <c r="W43" s="28">
        <f>+U43-V43</f>
        <v>0</v>
      </c>
      <c r="X43" s="27"/>
      <c r="Y43" s="28">
        <f>+W43-X43</f>
        <v>0</v>
      </c>
      <c r="Z43" s="27"/>
      <c r="AA43" s="28">
        <f>+Y43-Z43</f>
        <v>0</v>
      </c>
      <c r="AB43" s="27"/>
      <c r="AC43" s="28">
        <f>+Y43-AB43</f>
        <v>0</v>
      </c>
      <c r="AD43" s="27"/>
      <c r="AE43" s="28">
        <f>+Y43-AD43</f>
        <v>0</v>
      </c>
      <c r="AF43" s="27"/>
      <c r="AG43" s="28">
        <f>+AA43-AF43</f>
        <v>0</v>
      </c>
    </row>
    <row r="44" spans="1:33" s="15" customFormat="1" ht="30" customHeight="1" thickBot="1" x14ac:dyDescent="0.3">
      <c r="A44" s="51" t="s">
        <v>23</v>
      </c>
      <c r="B44" s="16">
        <v>4929</v>
      </c>
      <c r="C44" s="12">
        <v>0</v>
      </c>
      <c r="D44" s="11">
        <f>+B44-C44</f>
        <v>4929</v>
      </c>
      <c r="E44" s="12">
        <v>4781</v>
      </c>
      <c r="F44" s="11">
        <f>+D44-E44</f>
        <v>148</v>
      </c>
      <c r="G44" s="26">
        <f t="shared" si="26"/>
        <v>96.997362548184213</v>
      </c>
      <c r="H44" s="12">
        <v>68</v>
      </c>
      <c r="I44" s="12">
        <f>+F44-H44</f>
        <v>80</v>
      </c>
      <c r="J44" s="12">
        <v>70</v>
      </c>
      <c r="K44" s="14">
        <f>+I44-J44</f>
        <v>10</v>
      </c>
      <c r="L44" s="12">
        <v>10</v>
      </c>
      <c r="M44" s="14">
        <f>+K44-L44</f>
        <v>0</v>
      </c>
      <c r="N44" s="27"/>
      <c r="O44" s="28">
        <f>+M44-N44</f>
        <v>0</v>
      </c>
      <c r="P44" s="27"/>
      <c r="Q44" s="28">
        <f>+O44-P44</f>
        <v>0</v>
      </c>
      <c r="R44" s="27"/>
      <c r="S44" s="28">
        <f>+Q44-R44</f>
        <v>0</v>
      </c>
      <c r="T44" s="27"/>
      <c r="U44" s="28">
        <f>+S44-T44</f>
        <v>0</v>
      </c>
      <c r="V44" s="27"/>
      <c r="W44" s="28">
        <f>+U44-V44</f>
        <v>0</v>
      </c>
      <c r="X44" s="27"/>
      <c r="Y44" s="28">
        <f>+W44-X44</f>
        <v>0</v>
      </c>
      <c r="Z44" s="27"/>
      <c r="AA44" s="28">
        <f>+Y44-Z44</f>
        <v>0</v>
      </c>
      <c r="AB44" s="27"/>
      <c r="AC44" s="28">
        <f>+Y44-AB44</f>
        <v>0</v>
      </c>
      <c r="AD44" s="27"/>
      <c r="AE44" s="28">
        <f>+Y44-AD44</f>
        <v>0</v>
      </c>
      <c r="AF44" s="27"/>
      <c r="AG44" s="28">
        <f>+AA44-AF44</f>
        <v>0</v>
      </c>
    </row>
    <row r="45" spans="1:33" s="15" customFormat="1" ht="30" customHeight="1" thickBot="1" x14ac:dyDescent="0.3">
      <c r="A45" s="51" t="s">
        <v>24</v>
      </c>
      <c r="B45" s="16">
        <v>1824.3</v>
      </c>
      <c r="C45" s="12">
        <v>0</v>
      </c>
      <c r="D45" s="11">
        <f>+B45-C45</f>
        <v>1824.3</v>
      </c>
      <c r="E45" s="12">
        <v>1824.3</v>
      </c>
      <c r="F45" s="11">
        <f>+D45-E45</f>
        <v>0</v>
      </c>
      <c r="G45" s="26">
        <f t="shared" si="26"/>
        <v>100</v>
      </c>
      <c r="H45" s="12"/>
      <c r="I45" s="12">
        <f>+F45-H45</f>
        <v>0</v>
      </c>
      <c r="J45" s="27"/>
      <c r="K45" s="28">
        <f>+H45-J45</f>
        <v>0</v>
      </c>
      <c r="L45" s="27"/>
      <c r="M45" s="28">
        <f>+J45-L45</f>
        <v>0</v>
      </c>
      <c r="N45" s="27"/>
      <c r="O45" s="28">
        <f>+L45-N45</f>
        <v>0</v>
      </c>
      <c r="P45" s="27"/>
      <c r="Q45" s="28">
        <f>+N45-P45</f>
        <v>0</v>
      </c>
      <c r="R45" s="27"/>
      <c r="S45" s="28">
        <f>+P45-R45</f>
        <v>0</v>
      </c>
      <c r="T45" s="27"/>
      <c r="U45" s="28">
        <f>+R45-T45</f>
        <v>0</v>
      </c>
      <c r="V45" s="27"/>
      <c r="W45" s="28">
        <f>+T45-V45</f>
        <v>0</v>
      </c>
      <c r="X45" s="27"/>
      <c r="Y45" s="28">
        <f>+V45-X45</f>
        <v>0</v>
      </c>
      <c r="Z45" s="27"/>
      <c r="AA45" s="28">
        <f>+X45-Z45</f>
        <v>0</v>
      </c>
      <c r="AB45" s="27"/>
      <c r="AC45" s="28">
        <f>+X45-AB45</f>
        <v>0</v>
      </c>
      <c r="AD45" s="27"/>
      <c r="AE45" s="28">
        <f>+X45-AD45</f>
        <v>0</v>
      </c>
      <c r="AF45" s="27"/>
      <c r="AG45" s="28">
        <f>+Z45-AF45</f>
        <v>0</v>
      </c>
    </row>
    <row r="46" spans="1:33" s="18" customFormat="1" ht="30" customHeight="1" thickBot="1" x14ac:dyDescent="0.3">
      <c r="A46" s="17" t="s">
        <v>28</v>
      </c>
      <c r="B46" s="5">
        <f>SUM(B41:B45)</f>
        <v>23806.799999999999</v>
      </c>
      <c r="C46" s="5">
        <f t="shared" ref="C46:I46" si="27">SUM(C41:C45)</f>
        <v>0</v>
      </c>
      <c r="D46" s="5">
        <f t="shared" si="27"/>
        <v>23806.799999999999</v>
      </c>
      <c r="E46" s="5">
        <f t="shared" si="27"/>
        <v>23055.8</v>
      </c>
      <c r="F46" s="5">
        <f t="shared" si="27"/>
        <v>751</v>
      </c>
      <c r="G46" s="31">
        <f t="shared" si="26"/>
        <v>96.845439118235134</v>
      </c>
      <c r="H46" s="5">
        <f t="shared" si="27"/>
        <v>154</v>
      </c>
      <c r="I46" s="5">
        <f t="shared" si="27"/>
        <v>597</v>
      </c>
      <c r="J46" s="5">
        <f>SUM(J41:J44)</f>
        <v>361</v>
      </c>
      <c r="K46" s="5">
        <f>SUM(K41:K44)</f>
        <v>236</v>
      </c>
      <c r="L46" s="5">
        <f>SUM(L41:L44)</f>
        <v>138</v>
      </c>
      <c r="M46" s="5">
        <f>SUM(M41:M44)</f>
        <v>98</v>
      </c>
      <c r="N46" s="5">
        <f t="shared" ref="N46:AG46" si="28">SUM(N41:N44)</f>
        <v>0</v>
      </c>
      <c r="O46" s="5">
        <f t="shared" si="28"/>
        <v>98</v>
      </c>
      <c r="P46" s="5">
        <f t="shared" si="28"/>
        <v>0</v>
      </c>
      <c r="Q46" s="5">
        <f t="shared" si="28"/>
        <v>98</v>
      </c>
      <c r="R46" s="5">
        <f t="shared" si="28"/>
        <v>0</v>
      </c>
      <c r="S46" s="5">
        <f t="shared" si="28"/>
        <v>98</v>
      </c>
      <c r="T46" s="5">
        <f t="shared" si="28"/>
        <v>0</v>
      </c>
      <c r="U46" s="5">
        <f t="shared" si="28"/>
        <v>98</v>
      </c>
      <c r="V46" s="5">
        <f t="shared" si="28"/>
        <v>0</v>
      </c>
      <c r="W46" s="5">
        <f t="shared" si="28"/>
        <v>98</v>
      </c>
      <c r="X46" s="5">
        <f t="shared" si="28"/>
        <v>0</v>
      </c>
      <c r="Y46" s="5">
        <f t="shared" si="28"/>
        <v>98</v>
      </c>
      <c r="Z46" s="5">
        <f t="shared" si="28"/>
        <v>18</v>
      </c>
      <c r="AA46" s="5">
        <f t="shared" si="28"/>
        <v>80</v>
      </c>
      <c r="AB46" s="5">
        <f t="shared" ref="AB46:AE46" si="29">SUM(AB41:AB44)</f>
        <v>0</v>
      </c>
      <c r="AC46" s="5">
        <f t="shared" si="29"/>
        <v>98</v>
      </c>
      <c r="AD46" s="5">
        <f t="shared" si="29"/>
        <v>0</v>
      </c>
      <c r="AE46" s="5">
        <f t="shared" si="29"/>
        <v>98</v>
      </c>
      <c r="AF46" s="5">
        <f t="shared" si="28"/>
        <v>0</v>
      </c>
      <c r="AG46" s="5">
        <f t="shared" si="28"/>
        <v>80</v>
      </c>
    </row>
  </sheetData>
  <mergeCells count="85">
    <mergeCell ref="AB20:AC20"/>
    <mergeCell ref="AB28:AC28"/>
    <mergeCell ref="AB39:AC39"/>
    <mergeCell ref="AD6:AE6"/>
    <mergeCell ref="AD20:AE20"/>
    <mergeCell ref="AD28:AE28"/>
    <mergeCell ref="AD39:AE39"/>
    <mergeCell ref="AF39:AG39"/>
    <mergeCell ref="P39:Q39"/>
    <mergeCell ref="R39:S39"/>
    <mergeCell ref="T39:U39"/>
    <mergeCell ref="V39:W39"/>
    <mergeCell ref="X39:Y39"/>
    <mergeCell ref="Z39:AA39"/>
    <mergeCell ref="F39:F40"/>
    <mergeCell ref="G39:G40"/>
    <mergeCell ref="H39:I39"/>
    <mergeCell ref="J39:K39"/>
    <mergeCell ref="L39:M39"/>
    <mergeCell ref="N39:O39"/>
    <mergeCell ref="V28:W28"/>
    <mergeCell ref="X28:Y28"/>
    <mergeCell ref="Z28:AA28"/>
    <mergeCell ref="AF28:AG28"/>
    <mergeCell ref="A37:O37"/>
    <mergeCell ref="A39:A40"/>
    <mergeCell ref="B39:B40"/>
    <mergeCell ref="C39:C40"/>
    <mergeCell ref="D39:D40"/>
    <mergeCell ref="E39:E40"/>
    <mergeCell ref="J28:K28"/>
    <mergeCell ref="L28:M28"/>
    <mergeCell ref="N28:O28"/>
    <mergeCell ref="P28:Q28"/>
    <mergeCell ref="R28:S28"/>
    <mergeCell ref="T28:U28"/>
    <mergeCell ref="AF20:AG20"/>
    <mergeCell ref="A26:O26"/>
    <mergeCell ref="A28:A29"/>
    <mergeCell ref="B28:B29"/>
    <mergeCell ref="C28:C29"/>
    <mergeCell ref="D28:D29"/>
    <mergeCell ref="E28:E29"/>
    <mergeCell ref="F28:F29"/>
    <mergeCell ref="G28:G29"/>
    <mergeCell ref="H28:I28"/>
    <mergeCell ref="P20:Q20"/>
    <mergeCell ref="R20:S20"/>
    <mergeCell ref="T20:U20"/>
    <mergeCell ref="V20:W20"/>
    <mergeCell ref="X20:Y20"/>
    <mergeCell ref="Z20:AA20"/>
    <mergeCell ref="F20:F21"/>
    <mergeCell ref="G20:G21"/>
    <mergeCell ref="H20:I20"/>
    <mergeCell ref="J20:K20"/>
    <mergeCell ref="L20:M20"/>
    <mergeCell ref="N20:O20"/>
    <mergeCell ref="V6:W6"/>
    <mergeCell ref="X6:Y6"/>
    <mergeCell ref="Z6:AA6"/>
    <mergeCell ref="AF6:AG6"/>
    <mergeCell ref="A18:O18"/>
    <mergeCell ref="J6:K6"/>
    <mergeCell ref="L6:M6"/>
    <mergeCell ref="N6:O6"/>
    <mergeCell ref="P6:Q6"/>
    <mergeCell ref="R6:S6"/>
    <mergeCell ref="T6:U6"/>
    <mergeCell ref="AB6:AC6"/>
    <mergeCell ref="A20:A21"/>
    <mergeCell ref="B20:B21"/>
    <mergeCell ref="C20:C21"/>
    <mergeCell ref="D20:D21"/>
    <mergeCell ref="E20:E21"/>
    <mergeCell ref="A1:O1"/>
    <mergeCell ref="A2:O2"/>
    <mergeCell ref="A6:A7"/>
    <mergeCell ref="B6:B7"/>
    <mergeCell ref="C6:C7"/>
    <mergeCell ref="D6:D7"/>
    <mergeCell ref="E6:E7"/>
    <mergeCell ref="F6:F7"/>
    <mergeCell ref="G6:G7"/>
    <mergeCell ref="H6:I6"/>
  </mergeCells>
  <pageMargins left="0.7" right="0.7" top="0.75" bottom="0.75" header="0.3" footer="0.3"/>
  <pageSetup paperSize="9" orientation="portrait" horizontalDpi="1200" verticalDpi="1200" r:id="rId1"/>
  <ignoredErrors>
    <ignoredError sqref="G4 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ամփոփ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Lilit</dc:creator>
  <cp:lastModifiedBy>Lilit</cp:lastModifiedBy>
  <dcterms:created xsi:type="dcterms:W3CDTF">2015-10-05T06:14:27Z</dcterms:created>
  <dcterms:modified xsi:type="dcterms:W3CDTF">2016-08-23T10:05:39Z</dcterms:modified>
</cp:coreProperties>
</file>