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t\Desktop\"/>
    </mc:Choice>
  </mc:AlternateContent>
  <bookViews>
    <workbookView xWindow="0" yWindow="0" windowWidth="19200" windowHeight="11550"/>
  </bookViews>
  <sheets>
    <sheet name="դասարաններ" sheetId="1" r:id="rId1"/>
    <sheet name="նախակրթ" sheetId="7" r:id="rId2"/>
    <sheet name="երկարօրյա" sheetId="3" r:id="rId3"/>
    <sheet name="ընտրություն" sheetId="4" r:id="rId4"/>
    <sheet name="ակումբ" sheetId="5" r:id="rId5"/>
  </sheets>
  <definedNames>
    <definedName name="_xlnm.Print_Titles" localSheetId="0">դասարաններ!$1:$5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7" l="1"/>
  <c r="G26" i="7"/>
  <c r="G8" i="7"/>
  <c r="E90" i="4" l="1"/>
  <c r="E145" i="4"/>
  <c r="E35" i="4"/>
  <c r="E137" i="4"/>
  <c r="H20" i="3"/>
  <c r="E68" i="4"/>
  <c r="I33" i="3"/>
  <c r="H33" i="3"/>
  <c r="I31" i="3"/>
  <c r="H31" i="3"/>
  <c r="I24" i="3"/>
  <c r="H24" i="3"/>
  <c r="I20" i="3"/>
  <c r="I12" i="3"/>
  <c r="I34" i="3"/>
  <c r="H12" i="3"/>
  <c r="H34" i="3"/>
  <c r="G25" i="7"/>
  <c r="G20" i="7"/>
  <c r="G16" i="7"/>
  <c r="G12" i="7"/>
  <c r="AM87" i="1"/>
  <c r="AL87" i="1"/>
  <c r="AM73" i="1"/>
  <c r="AL73" i="1"/>
  <c r="AM60" i="1"/>
  <c r="AL60" i="1"/>
  <c r="AM46" i="1"/>
  <c r="AL46" i="1"/>
  <c r="AM38" i="1"/>
  <c r="AL38" i="1"/>
  <c r="AM30" i="1"/>
  <c r="AL30" i="1"/>
  <c r="AM18" i="1"/>
  <c r="AM74" i="1" s="1"/>
  <c r="AL18" i="1"/>
  <c r="AL74" i="1" s="1"/>
  <c r="E25" i="7"/>
  <c r="G33" i="3"/>
  <c r="F33" i="3"/>
  <c r="G31" i="3"/>
  <c r="F31" i="3"/>
  <c r="G24" i="3"/>
  <c r="F24" i="3"/>
  <c r="G20" i="3"/>
  <c r="F20" i="3"/>
  <c r="G12" i="3"/>
  <c r="G34" i="3"/>
  <c r="F12" i="3"/>
  <c r="F34" i="3"/>
  <c r="F25" i="7"/>
  <c r="F20" i="7"/>
  <c r="F16" i="7"/>
  <c r="F12" i="7"/>
  <c r="F8" i="7"/>
  <c r="AJ87" i="1"/>
  <c r="AI87" i="1"/>
  <c r="AJ73" i="1"/>
  <c r="AI73" i="1"/>
  <c r="AJ60" i="1"/>
  <c r="AI60" i="1"/>
  <c r="AJ46" i="1"/>
  <c r="AI46" i="1"/>
  <c r="AJ38" i="1"/>
  <c r="AI38" i="1"/>
  <c r="AJ30" i="1"/>
  <c r="AI30" i="1"/>
  <c r="AJ18" i="1"/>
  <c r="AJ74" i="1" s="1"/>
  <c r="AI18" i="1"/>
  <c r="AI74" i="1" s="1"/>
  <c r="E20" i="7"/>
  <c r="E16" i="7"/>
  <c r="E12" i="7"/>
  <c r="E8" i="7"/>
  <c r="AG87" i="1"/>
  <c r="AF87" i="1"/>
  <c r="AG73" i="1"/>
  <c r="AF73" i="1"/>
  <c r="AG60" i="1"/>
  <c r="AF60" i="1"/>
  <c r="AG46" i="1"/>
  <c r="AF46" i="1"/>
  <c r="AG38" i="1"/>
  <c r="AF38" i="1"/>
  <c r="AG30" i="1"/>
  <c r="AF30" i="1"/>
  <c r="AF74" i="1" s="1"/>
  <c r="AG18" i="1"/>
  <c r="AG74" i="1" s="1"/>
  <c r="AF18" i="1"/>
  <c r="AC87" i="1"/>
  <c r="AB87" i="1"/>
  <c r="AD73" i="1"/>
  <c r="AC73" i="1"/>
  <c r="AB73" i="1"/>
  <c r="AD60" i="1"/>
  <c r="AC60" i="1"/>
  <c r="AB60" i="1"/>
  <c r="AD46" i="1"/>
  <c r="AC46" i="1"/>
  <c r="AB46" i="1"/>
  <c r="AB18" i="1"/>
  <c r="AB30" i="1"/>
  <c r="AB38" i="1"/>
  <c r="AD38" i="1"/>
  <c r="AC38" i="1"/>
  <c r="AD30" i="1"/>
  <c r="AC30" i="1"/>
  <c r="AD18" i="1"/>
  <c r="AD74" i="1" s="1"/>
  <c r="AC18" i="1"/>
  <c r="Y87" i="1"/>
  <c r="X87" i="1"/>
  <c r="Z73" i="1"/>
  <c r="Y73" i="1"/>
  <c r="X73" i="1"/>
  <c r="Z60" i="1"/>
  <c r="Y60" i="1"/>
  <c r="X60" i="1"/>
  <c r="X18" i="1"/>
  <c r="X30" i="1"/>
  <c r="X38" i="1"/>
  <c r="X46" i="1"/>
  <c r="Z46" i="1"/>
  <c r="Y46" i="1"/>
  <c r="Z38" i="1"/>
  <c r="Z18" i="1"/>
  <c r="Z30" i="1"/>
  <c r="Z74" i="1" s="1"/>
  <c r="Y38" i="1"/>
  <c r="Y30" i="1"/>
  <c r="Y18" i="1"/>
  <c r="U87" i="1"/>
  <c r="T87" i="1"/>
  <c r="V73" i="1"/>
  <c r="U73" i="1"/>
  <c r="T73" i="1"/>
  <c r="V60" i="1"/>
  <c r="U60" i="1"/>
  <c r="T60" i="1"/>
  <c r="V46" i="1"/>
  <c r="U46" i="1"/>
  <c r="T46" i="1"/>
  <c r="V38" i="1"/>
  <c r="U38" i="1"/>
  <c r="T38" i="1"/>
  <c r="V30" i="1"/>
  <c r="U30" i="1"/>
  <c r="T30" i="1"/>
  <c r="V18" i="1"/>
  <c r="U18" i="1"/>
  <c r="T18" i="1"/>
  <c r="L87" i="1"/>
  <c r="M87" i="1"/>
  <c r="Q87" i="1"/>
  <c r="P87" i="1"/>
  <c r="R73" i="1"/>
  <c r="Q73" i="1"/>
  <c r="P73" i="1"/>
  <c r="R60" i="1"/>
  <c r="Q60" i="1"/>
  <c r="P60" i="1"/>
  <c r="R46" i="1"/>
  <c r="Q46" i="1"/>
  <c r="P46" i="1"/>
  <c r="R38" i="1"/>
  <c r="R18" i="1"/>
  <c r="R30" i="1"/>
  <c r="Q38" i="1"/>
  <c r="Q18" i="1"/>
  <c r="Q30" i="1"/>
  <c r="P38" i="1"/>
  <c r="P30" i="1"/>
  <c r="P18" i="1"/>
  <c r="N73" i="1"/>
  <c r="M73" i="1"/>
  <c r="L73" i="1"/>
  <c r="N60" i="1"/>
  <c r="M60" i="1"/>
  <c r="L60" i="1"/>
  <c r="L18" i="1"/>
  <c r="L30" i="1"/>
  <c r="L38" i="1"/>
  <c r="L46" i="1"/>
  <c r="N46" i="1"/>
  <c r="M46" i="1"/>
  <c r="N38" i="1"/>
  <c r="N18" i="1"/>
  <c r="N30" i="1"/>
  <c r="M38" i="1"/>
  <c r="M30" i="1"/>
  <c r="M18" i="1"/>
  <c r="H30" i="1"/>
  <c r="I30" i="1"/>
  <c r="J30" i="1"/>
  <c r="I87" i="1"/>
  <c r="H87" i="1"/>
  <c r="J73" i="1"/>
  <c r="J60" i="1"/>
  <c r="J46" i="1"/>
  <c r="J38" i="1"/>
  <c r="J18" i="1"/>
  <c r="H73" i="1"/>
  <c r="I73" i="1"/>
  <c r="I60" i="1"/>
  <c r="H60" i="1"/>
  <c r="I46" i="1"/>
  <c r="H46" i="1"/>
  <c r="I38" i="1"/>
  <c r="H38" i="1"/>
  <c r="I18" i="1"/>
  <c r="H18" i="1"/>
  <c r="G65" i="1"/>
  <c r="G73" i="1" s="1"/>
  <c r="F73" i="1"/>
  <c r="F18" i="1"/>
  <c r="F30" i="1"/>
  <c r="F38" i="1"/>
  <c r="F60" i="1"/>
  <c r="F46" i="1"/>
  <c r="G60" i="1"/>
  <c r="G46" i="1"/>
  <c r="G38" i="1"/>
  <c r="G30" i="1"/>
  <c r="G18" i="1"/>
  <c r="E69" i="1"/>
  <c r="E65" i="1"/>
  <c r="E73" i="1" s="1"/>
  <c r="E61" i="1"/>
  <c r="D18" i="1"/>
  <c r="D30" i="1"/>
  <c r="D38" i="1"/>
  <c r="D60" i="1"/>
  <c r="D46" i="1"/>
  <c r="D73" i="1"/>
  <c r="E18" i="1"/>
  <c r="E38" i="1"/>
  <c r="E30" i="1"/>
  <c r="E60" i="1"/>
  <c r="E46" i="1"/>
  <c r="E12" i="3"/>
  <c r="E20" i="3"/>
  <c r="E24" i="3"/>
  <c r="E31" i="3"/>
  <c r="E33" i="3"/>
  <c r="E34" i="3"/>
  <c r="D12" i="3"/>
  <c r="D20" i="3"/>
  <c r="D24" i="3"/>
  <c r="D31" i="3"/>
  <c r="D33" i="3"/>
  <c r="D34" i="3"/>
  <c r="D11" i="5"/>
  <c r="D7" i="5"/>
  <c r="E58" i="4"/>
  <c r="E20" i="4"/>
  <c r="AB74" i="1" l="1"/>
  <c r="I74" i="1"/>
  <c r="AC74" i="1"/>
  <c r="N74" i="1"/>
  <c r="L74" i="1"/>
  <c r="P74" i="1"/>
  <c r="R74" i="1"/>
  <c r="T74" i="1"/>
  <c r="V74" i="1"/>
  <c r="Y74" i="1"/>
  <c r="X74" i="1"/>
  <c r="E74" i="1"/>
  <c r="D74" i="1"/>
  <c r="G74" i="1"/>
  <c r="Q74" i="1"/>
  <c r="F74" i="1"/>
  <c r="H74" i="1"/>
  <c r="J74" i="1"/>
  <c r="M74" i="1"/>
  <c r="U74" i="1"/>
</calcChain>
</file>

<file path=xl/comments1.xml><?xml version="1.0" encoding="utf-8"?>
<comments xmlns="http://schemas.openxmlformats.org/spreadsheetml/2006/main">
  <authors>
    <author>Անուշ Հովհաննիսյան</author>
    <author>Mijin</author>
    <author>Անի Տեր-Արսենյան</author>
    <author>Լիլիթ Գասպարյան</author>
    <author>Admin</author>
  </authors>
  <commentList>
    <comment ref="L24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Մկրտչյան Տարոնը գնացել է հիմնական դպրոց</t>
        </r>
      </text>
    </comment>
    <comment ref="P24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Մկրտչյան Տարոնը գնացել է հիմնական դպրոց</t>
        </r>
      </text>
    </comment>
    <comment ref="T24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Մկրտչյան Տարոնը գնացել է հիմնական դպրոց</t>
        </r>
      </text>
    </comment>
    <comment ref="X24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Մկրտչյան Տարոնը գնացել է հիմնական դպրոց</t>
        </r>
      </text>
    </comment>
    <comment ref="F47" authorId="1" shapeId="0">
      <text>
        <r>
          <rPr>
            <b/>
            <sz val="9"/>
            <color indexed="81"/>
            <rFont val="Tahoma"/>
            <family val="2"/>
            <charset val="204"/>
          </rPr>
          <t>Mijin:</t>
        </r>
        <r>
          <rPr>
            <sz val="9"/>
            <color indexed="81"/>
            <rFont val="Tahoma"/>
            <family val="2"/>
            <charset val="204"/>
          </rPr>
          <t xml:space="preserve">
1 նոր ընդունված</t>
        </r>
      </text>
    </comment>
    <comment ref="L47" authorId="2" shapeId="0">
      <text>
        <r>
          <rPr>
            <sz val="11"/>
            <color theme="1"/>
            <rFont val="Calibri"/>
            <family val="2"/>
            <charset val="204"/>
            <scheme val="minor"/>
          </rPr>
          <t xml:space="preserve">Ընդամենը կնքած 92
Նոր դպրոց 45-ից 39
Դպրոց-պարտեզ 36-ից 31
Գեղարվեստ 13-ից 10
Հիմնական 11-ից 9
+4 նոր ընդունված
</t>
        </r>
      </text>
    </comment>
    <comment ref="P47" authorId="2" shapeId="0">
      <text>
        <r>
          <rPr>
            <sz val="11"/>
            <color theme="1"/>
            <rFont val="Calibri"/>
            <family val="2"/>
            <charset val="204"/>
            <scheme val="minor"/>
          </rPr>
          <t xml:space="preserve">Ընդամենը կնքած 93
Նոր դպրոց 45-ից 40
Դպրոց-պարտեզ 36-ից 31
Գեղարվեստ 13-ից 10
Հիմնական 11-ից 9
+5 նոր ընդունված
</t>
        </r>
      </text>
    </comment>
    <comment ref="T47" authorId="2" shapeId="0">
      <text>
        <r>
          <rPr>
            <sz val="11"/>
            <color theme="1"/>
            <rFont val="Calibri"/>
            <family val="2"/>
            <charset val="204"/>
            <scheme val="minor"/>
          </rPr>
          <t xml:space="preserve">Ընդամենը կնքած 93
Նոր դպրոց 45-ից 40
Դպրոց-պարտեզ 36-ից 31
Գեղարվեստ 13-ից 10
Հիմնական 11-ից 9
+5 նոր ընդունված
</t>
        </r>
      </text>
    </comment>
    <comment ref="X47" authorId="2" shapeId="0">
      <text>
        <r>
          <rPr>
            <sz val="11"/>
            <color theme="1"/>
            <rFont val="Calibri"/>
            <family val="2"/>
            <charset val="204"/>
            <scheme val="minor"/>
          </rPr>
          <t xml:space="preserve">Ընդամենը կնքած 93
Նոր դպրոց 45-ից 40
Դպրոց-պարտեզ 36-ից 31
Գեղարվեստ 13-ից 10
Հիմնական 11-ից 9
+5 նոր ընդունված
</t>
        </r>
      </text>
    </comment>
    <comment ref="AB47" authorId="2" shapeId="0">
      <text>
        <r>
          <rPr>
            <sz val="11"/>
            <color theme="1"/>
            <rFont val="Calibri"/>
            <family val="2"/>
            <charset val="204"/>
            <scheme val="minor"/>
          </rPr>
          <t xml:space="preserve">Ընդամենը կնքած 93
Նոր դպրոց 45-ից 40
Դպրոց-պարտեզ 36-ից 31
Գեղարվեստ 13-ից 10
Հիմնական 11-ից 9
+5 նոր ընդունված
</t>
        </r>
      </text>
    </comment>
    <comment ref="F58" authorId="1" shapeId="0">
      <text>
        <r>
          <rPr>
            <b/>
            <sz val="9"/>
            <color indexed="81"/>
            <rFont val="Tahoma"/>
            <family val="2"/>
            <charset val="204"/>
          </rPr>
          <t>Mijin:</t>
        </r>
        <r>
          <rPr>
            <sz val="9"/>
            <color indexed="81"/>
            <rFont val="Tahoma"/>
            <family val="2"/>
            <charset val="204"/>
          </rPr>
          <t xml:space="preserve">
1 նոր ընդունված
</t>
        </r>
      </text>
    </comment>
    <comment ref="L58" authorId="2" shapeId="0">
      <text>
        <r>
          <rPr>
            <sz val="11"/>
            <color theme="1"/>
            <rFont val="Calibri"/>
            <family val="2"/>
            <charset val="204"/>
            <scheme val="minor"/>
          </rPr>
          <t>Ընդամենը կնքած 78</t>
        </r>
      </text>
    </comment>
    <comment ref="P58" authorId="2" shapeId="0">
      <text>
        <r>
          <rPr>
            <sz val="11"/>
            <color theme="1"/>
            <rFont val="Calibri"/>
            <family val="2"/>
            <charset val="204"/>
            <scheme val="minor"/>
          </rPr>
          <t>81 կնքած</t>
        </r>
      </text>
    </comment>
    <comment ref="T58" authorId="2" shapeId="0">
      <text>
        <r>
          <rPr>
            <sz val="11"/>
            <color theme="1"/>
            <rFont val="Calibri"/>
            <family val="2"/>
            <charset val="204"/>
            <scheme val="minor"/>
          </rPr>
          <t>81 կնքած</t>
        </r>
      </text>
    </comment>
    <comment ref="X58" authorId="2" shapeId="0">
      <text>
        <r>
          <rPr>
            <sz val="11"/>
            <color theme="1"/>
            <rFont val="Calibri"/>
            <family val="2"/>
            <charset val="204"/>
            <scheme val="minor"/>
          </rPr>
          <t>81 կնքած</t>
        </r>
      </text>
    </comment>
    <comment ref="AB58" authorId="2" shapeId="0">
      <text>
        <r>
          <rPr>
            <sz val="11"/>
            <color theme="1"/>
            <rFont val="Calibri"/>
            <family val="2"/>
            <charset val="204"/>
            <scheme val="minor"/>
          </rPr>
          <t>81 կնքած</t>
        </r>
      </text>
    </comment>
    <comment ref="F59" authorId="1" shapeId="0">
      <text>
        <r>
          <rPr>
            <b/>
            <sz val="9"/>
            <color indexed="81"/>
            <rFont val="Tahoma"/>
            <family val="2"/>
            <charset val="204"/>
          </rPr>
          <t>Mijin:</t>
        </r>
        <r>
          <rPr>
            <sz val="9"/>
            <color indexed="81"/>
            <rFont val="Tahoma"/>
            <family val="2"/>
            <charset val="204"/>
          </rPr>
          <t xml:space="preserve">
1 նոր ընդունված</t>
        </r>
      </text>
    </comment>
    <comment ref="L59" authorId="2" shapeId="0">
      <text>
        <r>
          <rPr>
            <sz val="11"/>
            <color theme="1"/>
            <rFont val="Calibri"/>
            <family val="2"/>
            <charset val="204"/>
            <scheme val="minor"/>
          </rPr>
          <t>Ընդամենը կնքած 83</t>
        </r>
      </text>
    </comment>
    <comment ref="P59" authorId="2" shapeId="0">
      <text>
        <r>
          <rPr>
            <sz val="11"/>
            <color theme="1"/>
            <rFont val="Calibri"/>
            <family val="2"/>
            <charset val="204"/>
            <scheme val="minor"/>
          </rPr>
          <t>Ընդամենը կնքած 83</t>
        </r>
      </text>
    </comment>
    <comment ref="T59" authorId="2" shapeId="0">
      <text>
        <r>
          <rPr>
            <sz val="11"/>
            <color theme="1"/>
            <rFont val="Calibri"/>
            <family val="2"/>
            <charset val="204"/>
            <scheme val="minor"/>
          </rPr>
          <t>Ընդամենը կնքած 83</t>
        </r>
      </text>
    </comment>
    <comment ref="X59" authorId="2" shapeId="0">
      <text>
        <r>
          <rPr>
            <sz val="11"/>
            <color theme="1"/>
            <rFont val="Calibri"/>
            <family val="2"/>
            <charset val="204"/>
            <scheme val="minor"/>
          </rPr>
          <t>Ընդամենը կնքած 83</t>
        </r>
      </text>
    </comment>
    <comment ref="AB59" authorId="2" shapeId="0">
      <text>
        <r>
          <rPr>
            <sz val="11"/>
            <color theme="1"/>
            <rFont val="Calibri"/>
            <family val="2"/>
            <charset val="204"/>
            <scheme val="minor"/>
          </rPr>
          <t>Ընդամենը կնքած 83</t>
        </r>
      </text>
    </comment>
    <comment ref="L61" authorId="3" shapeId="0">
      <text>
        <r>
          <rPr>
            <sz val="11"/>
            <color theme="1"/>
            <rFont val="Calibri"/>
            <family val="2"/>
            <charset val="204"/>
            <scheme val="minor"/>
          </rPr>
          <t>79+3 դրսից</t>
        </r>
      </text>
    </comment>
    <comment ref="G65" authorId="4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22-ը դրսից</t>
        </r>
      </text>
    </comment>
    <comment ref="G69" authorId="4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2-ը դրսից</t>
        </r>
      </text>
    </comment>
  </commentList>
</comments>
</file>

<file path=xl/sharedStrings.xml><?xml version="1.0" encoding="utf-8"?>
<sst xmlns="http://schemas.openxmlformats.org/spreadsheetml/2006/main" count="653" uniqueCount="333">
  <si>
    <t>2016-2017 ուստարի</t>
  </si>
  <si>
    <t>Սովորողների քանակն ըստ դասարանների</t>
  </si>
  <si>
    <t>դասարան</t>
  </si>
  <si>
    <t>դասվար</t>
  </si>
  <si>
    <t>Նոր ընդունված</t>
  </si>
  <si>
    <t>2016-2017 ուստարվա կոմպլեկտավորում</t>
  </si>
  <si>
    <t>սովորողների քանակը</t>
  </si>
  <si>
    <t>պայմանագիր կնքածների քանակը</t>
  </si>
  <si>
    <t>այդ թվում՝ հատուկ կարիքով</t>
  </si>
  <si>
    <t>Նոր դպրոց</t>
  </si>
  <si>
    <t>5 տարեկան</t>
  </si>
  <si>
    <t>Լիլիթ Սահակյան</t>
  </si>
  <si>
    <t>1-1 դասարան</t>
  </si>
  <si>
    <t>Հռիփսիմե Առաքելյան</t>
  </si>
  <si>
    <t>1-2 դասարան</t>
  </si>
  <si>
    <t>Անահիտ Հարությունյան</t>
  </si>
  <si>
    <t>2-1 դասարան</t>
  </si>
  <si>
    <t>Մերի Գրիգորյան</t>
  </si>
  <si>
    <t>2-2 դասարան</t>
  </si>
  <si>
    <t>Տաթև Թամազյան</t>
  </si>
  <si>
    <t>3-1 դասարան</t>
  </si>
  <si>
    <t>Արմինե Մնացականյան</t>
  </si>
  <si>
    <t>3-2 դասարան</t>
  </si>
  <si>
    <t>Հասմիկ Ղազարյան</t>
  </si>
  <si>
    <t>4-1 դասարնան</t>
  </si>
  <si>
    <t>Անահիտ Գևորգյան</t>
  </si>
  <si>
    <t>4-2 դասարնան</t>
  </si>
  <si>
    <t>4-3 դասարնան</t>
  </si>
  <si>
    <t>5-1 դասարնան</t>
  </si>
  <si>
    <t>5-2դասարնան</t>
  </si>
  <si>
    <t>Ընդամենը</t>
  </si>
  <si>
    <t>Դպրոց-պարտեզ</t>
  </si>
  <si>
    <t>Մարինե Մարտիրոսյան</t>
  </si>
  <si>
    <t>Քրիստինե Հովսեփյան</t>
  </si>
  <si>
    <t>Սրբուհի Ներսիսյան</t>
  </si>
  <si>
    <t>Արմինե Գյոնջյան</t>
  </si>
  <si>
    <t>Լուսինե Պետրոսյան</t>
  </si>
  <si>
    <t>Մարգարիտա Թամազյան</t>
  </si>
  <si>
    <t>Աշխեն Թադևոսյան</t>
  </si>
  <si>
    <t>4-1 դասարան</t>
  </si>
  <si>
    <t>Սոնա Փափազյան</t>
  </si>
  <si>
    <t>4-2 դասարան</t>
  </si>
  <si>
    <t>5-1 դասարան</t>
  </si>
  <si>
    <t>5-2 դասարան</t>
  </si>
  <si>
    <t>Գեղարվեստի կրտսեր դպրոց</t>
  </si>
  <si>
    <t>Մարի Միքաելյան</t>
  </si>
  <si>
    <t>1-ին դասարան</t>
  </si>
  <si>
    <t>Կարինե Մամիկոնյան</t>
  </si>
  <si>
    <t>2-րդ դասարան</t>
  </si>
  <si>
    <t>Կարինե Խառատյան</t>
  </si>
  <si>
    <t>3-րդ դասարան</t>
  </si>
  <si>
    <t>Անուշ Աթայան</t>
  </si>
  <si>
    <t>Ռիմա Երեմյան</t>
  </si>
  <si>
    <t>5-րդ դասարան</t>
  </si>
  <si>
    <t>Հիմնական դպրոց</t>
  </si>
  <si>
    <t>Գոհար Սմբատյան</t>
  </si>
  <si>
    <t>Կարինե Բաբուջյան</t>
  </si>
  <si>
    <t>Լուսինե Գասպարյան</t>
  </si>
  <si>
    <t>Սեդա Խաչատրյան</t>
  </si>
  <si>
    <t>Տաթև Մելքոնյան</t>
  </si>
  <si>
    <t>4-րդ դասարան</t>
  </si>
  <si>
    <t>Հասմիկ Պողոսյան</t>
  </si>
  <si>
    <t>Միջին դպրոց</t>
  </si>
  <si>
    <t>Ավագ դպրոց-վարժարան</t>
  </si>
  <si>
    <t>Քոլեջ</t>
  </si>
  <si>
    <t>1-ին կուրս/միջն. կրթ. հիմքով</t>
  </si>
  <si>
    <t>1-ին կուրս/հիմն.. կրթ. հիմքով</t>
  </si>
  <si>
    <t>2-րդ կուրս/միջն.</t>
  </si>
  <si>
    <t>2-րդ կուրս/հիմնական</t>
  </si>
  <si>
    <t>3-րդ կուրս/միջն.</t>
  </si>
  <si>
    <t>3-րդ կուրս/հիմնական</t>
  </si>
  <si>
    <t>Հագոստի մոդելավորում, նախագծում</t>
  </si>
  <si>
    <t>Հեռավար</t>
  </si>
  <si>
    <t>Պարտեզապուրակային գործ</t>
  </si>
  <si>
    <t>Կարի արտադրության տեխնոլոգիա</t>
  </si>
  <si>
    <t>Սովորողների քանակն ըստ խմբերի</t>
  </si>
  <si>
    <t>խումբ</t>
  </si>
  <si>
    <t>դաստիարակ</t>
  </si>
  <si>
    <t>դաստիարակի օգնական</t>
  </si>
  <si>
    <t>5 տարեկաններ</t>
  </si>
  <si>
    <t>Անուշ Բոյնարգյան</t>
  </si>
  <si>
    <t>2-4 տարեկաններ</t>
  </si>
  <si>
    <t>Աննա Հայրոյան</t>
  </si>
  <si>
    <t>Ամալյա Բաբիչ</t>
  </si>
  <si>
    <t>Նելի Արղության</t>
  </si>
  <si>
    <t>Սաթենիկ Քարաջյան</t>
  </si>
  <si>
    <t>Մարգարիտա Հեքիմյան</t>
  </si>
  <si>
    <t>Միլինե Սիմոնյան</t>
  </si>
  <si>
    <t>Շողիկ Սահակյան</t>
  </si>
  <si>
    <t>Ռուզաննա Աբրահամյան</t>
  </si>
  <si>
    <t>Նարինե Ամուջանյան</t>
  </si>
  <si>
    <t>Օլյա Մանդալյան</t>
  </si>
  <si>
    <t>Լիլիթ Գրիգորյան</t>
  </si>
  <si>
    <t>Սոնա Կարապետյան</t>
  </si>
  <si>
    <t>Սոնա Քեհեյան</t>
  </si>
  <si>
    <t>Սմբատյան Գոհար</t>
  </si>
  <si>
    <t>Արաքսյա  Հովհաննիսյան</t>
  </si>
  <si>
    <t>Ալավերդյան Օվսաննա</t>
  </si>
  <si>
    <t>Հովհաննիսյան Լիլիթ</t>
  </si>
  <si>
    <t>Առաքելյան Լիլիթ</t>
  </si>
  <si>
    <t>Մկրտչյան Լիաննա</t>
  </si>
  <si>
    <t>Փիրուզա Հարությունյան</t>
  </si>
  <si>
    <t>Լիլիթ Մեղրայան</t>
  </si>
  <si>
    <t>Օլյա Կիրակոսյան</t>
  </si>
  <si>
    <t>Նինա Անտոնյան</t>
  </si>
  <si>
    <t>Սոնա Աթալյան</t>
  </si>
  <si>
    <t>Սոնա Աբրահամյան</t>
  </si>
  <si>
    <t>երկարացված օրվա կազմակերպիչ</t>
  </si>
  <si>
    <t>որից՝ ներառական</t>
  </si>
  <si>
    <t>1-ին խումբ</t>
  </si>
  <si>
    <t>2-րդ խումբ</t>
  </si>
  <si>
    <t>Աննա Հարությունյան</t>
  </si>
  <si>
    <t>3-րդ խումբ</t>
  </si>
  <si>
    <t>Նունե Խաչիկօղլյան</t>
  </si>
  <si>
    <t>4-րդ խումբ</t>
  </si>
  <si>
    <t>Լիլիթ Աբրահամյան</t>
  </si>
  <si>
    <t>5-րդ խումբ</t>
  </si>
  <si>
    <t>Երանուհի Խլղաթյան</t>
  </si>
  <si>
    <t>6-րդ խումբ</t>
  </si>
  <si>
    <t>Աննա Ստեփանյան</t>
  </si>
  <si>
    <t>Սաթեն Օրդյան</t>
  </si>
  <si>
    <t>Հռիփսիմե Գալստյան</t>
  </si>
  <si>
    <t>Հայարփի Տոնոյան</t>
  </si>
  <si>
    <t>Մայրանուշ Համբարձումյան</t>
  </si>
  <si>
    <t>Վարսիկ Աթոյան</t>
  </si>
  <si>
    <t>7-րդ խումբ</t>
  </si>
  <si>
    <t>Էլինա Սիմոնյան</t>
  </si>
  <si>
    <t>Էլյանորա Ստեփանյան</t>
  </si>
  <si>
    <t>Քրիստինե Սահակյանց</t>
  </si>
  <si>
    <t>Ապերյան Խանում</t>
  </si>
  <si>
    <t>Արաքսյան  Հովհաննիսյան</t>
  </si>
  <si>
    <t>Մարիամ Քալանթարյան</t>
  </si>
  <si>
    <t>Լուսինե Նազարյան</t>
  </si>
  <si>
    <t>Գոհար Բալջյան</t>
  </si>
  <si>
    <t>Շուշան Ալեքսանյան</t>
  </si>
  <si>
    <t>6-8-րդ դաս.</t>
  </si>
  <si>
    <t>Վարդուհի Հայրյան, Մարալ Կարապետյան</t>
  </si>
  <si>
    <t>ընտրություն</t>
  </si>
  <si>
    <t>դասավանդող</t>
  </si>
  <si>
    <t>1-ին դաս</t>
  </si>
  <si>
    <t>Բանավոր Մաթեմատիկա</t>
  </si>
  <si>
    <t>Կերպարվեստ</t>
  </si>
  <si>
    <t>Հասմիկ Թոփչյան</t>
  </si>
  <si>
    <t>Մարմնակրթություն</t>
  </si>
  <si>
    <t>Դավիթ Ֆահրադյան</t>
  </si>
  <si>
    <t>2-րդ դաս</t>
  </si>
  <si>
    <t>3-րդ դաս</t>
  </si>
  <si>
    <t>4-5 դաս</t>
  </si>
  <si>
    <t>Մաթեմատիկա</t>
  </si>
  <si>
    <t>Մարզիկ</t>
  </si>
  <si>
    <t>կինո-ֆոտո</t>
  </si>
  <si>
    <t>Անի Սարգսյան</t>
  </si>
  <si>
    <t>Դիզայն</t>
  </si>
  <si>
    <t>Հայրենագիտություն</t>
  </si>
  <si>
    <t>Իվետա Ջանազյան</t>
  </si>
  <si>
    <t>Տեխնիկական ստեղծագործ.</t>
  </si>
  <si>
    <t>Գնել Հարությունյան</t>
  </si>
  <si>
    <t>երգ, երաժշտություն</t>
  </si>
  <si>
    <t>Սոֆյա Գրիգորյան</t>
  </si>
  <si>
    <t>Զառա Ոսկանյան</t>
  </si>
  <si>
    <t>Ռոզա Գսպոյան</t>
  </si>
  <si>
    <t>Բաբկեն Փաշինյան</t>
  </si>
  <si>
    <t xml:space="preserve"> Ռուբիկ Բաղդասարյան</t>
  </si>
  <si>
    <t>Տեծնոլոգիա-Դիզայն</t>
  </si>
  <si>
    <t>լրագրություն</t>
  </si>
  <si>
    <t>Տաթև Աբրահամյան</t>
  </si>
  <si>
    <t>1-ին</t>
  </si>
  <si>
    <t>մաթեմատիկա</t>
  </si>
  <si>
    <t>դասվարներ</t>
  </si>
  <si>
    <t>Երաժշտություն</t>
  </si>
  <si>
    <t>Հասմիկ Մաթևոսյան</t>
  </si>
  <si>
    <t>տեխնոլոգիա</t>
  </si>
  <si>
    <t>Տաթև Աթոյան</t>
  </si>
  <si>
    <t>մարմնամարզ.</t>
  </si>
  <si>
    <t>2-րդ</t>
  </si>
  <si>
    <t xml:space="preserve">3-րդ </t>
  </si>
  <si>
    <t>4-րդ</t>
  </si>
  <si>
    <t>ռոբոտիքս</t>
  </si>
  <si>
    <t>դիզայն</t>
  </si>
  <si>
    <t>Կարինե Մացակյան</t>
  </si>
  <si>
    <t>Գևորգ Գրիգորյան</t>
  </si>
  <si>
    <t>Քրիստինե Շահբազյան</t>
  </si>
  <si>
    <t>Կինո-ֆոտո</t>
  </si>
  <si>
    <t>Սուսան Ամուջանյան</t>
  </si>
  <si>
    <t>5-րդ</t>
  </si>
  <si>
    <t>Մեդիալրագրություն</t>
  </si>
  <si>
    <t>Բնագիտական -տեխնիկական ստեղծագործություն</t>
  </si>
  <si>
    <t>Մաթեմատիկոս</t>
  </si>
  <si>
    <t>Մենուա Հարությունյան</t>
  </si>
  <si>
    <t>Դիզայներ</t>
  </si>
  <si>
    <t>Աննա Սմբատյան</t>
  </si>
  <si>
    <t>1-3 դաս.</t>
  </si>
  <si>
    <t>Լուսինե   Գասպարյան</t>
  </si>
  <si>
    <t>Սեդա  Խաչատրյան</t>
  </si>
  <si>
    <t>Տաթև  Մելքոնյան</t>
  </si>
  <si>
    <t>Մարմնամարզություն</t>
  </si>
  <si>
    <t>6-8-րդ դաս</t>
  </si>
  <si>
    <t>Անգլերեն</t>
  </si>
  <si>
    <t>Լուսինե Բուշ</t>
  </si>
  <si>
    <t>Անիմացիա 1</t>
  </si>
  <si>
    <t>Լևոն Աբրահամյան</t>
  </si>
  <si>
    <t>Անիմացիա 2</t>
  </si>
  <si>
    <t>Աստղագիտություն</t>
  </si>
  <si>
    <t>Հասմիկ Նալբանդյան</t>
  </si>
  <si>
    <t>Բույսերի խնամք</t>
  </si>
  <si>
    <t>Հասմիկ Ուզունյան</t>
  </si>
  <si>
    <t>Անի Հովհաննիսյան</t>
  </si>
  <si>
    <t>Իսպաներեն</t>
  </si>
  <si>
    <t>Նարինե Բարսեղյան</t>
  </si>
  <si>
    <t>Խեցեգործություն</t>
  </si>
  <si>
    <t>Մովեսե Ավետիսյան</t>
  </si>
  <si>
    <t>Կերպարվեստ 1</t>
  </si>
  <si>
    <t>Գագիկ Չարչյան</t>
  </si>
  <si>
    <t>Կերպարվեստ 2</t>
  </si>
  <si>
    <t>Հերմինե Անտոնյան</t>
  </si>
  <si>
    <t>Մարզական - հրաձգություն</t>
  </si>
  <si>
    <t>Գոհար Դանիելյան</t>
  </si>
  <si>
    <t>Մարզական - ձեռքի գնդակ</t>
  </si>
  <si>
    <t>Նաիրա Հարությունյան</t>
  </si>
  <si>
    <t>Մարզական - ֆուտբոլ</t>
  </si>
  <si>
    <t>Միքայել Ղազարյան</t>
  </si>
  <si>
    <t>Ռոբոտիքս</t>
  </si>
  <si>
    <t>Վոկալ</t>
  </si>
  <si>
    <t>Լուիզա Քեշիշյան</t>
  </si>
  <si>
    <t>Վրացերեն</t>
  </si>
  <si>
    <t>Ռինա Շագինյան</t>
  </si>
  <si>
    <t>Քիմիա</t>
  </si>
  <si>
    <t>Սուսան Սահակյան</t>
  </si>
  <si>
    <t>Ոսկերչություն</t>
  </si>
  <si>
    <t>Սարգիս Մնացականյան</t>
  </si>
  <si>
    <t>Ֆրանսերեն</t>
  </si>
  <si>
    <t>Աննա Մարության</t>
  </si>
  <si>
    <t>Ավագ դպրոց</t>
  </si>
  <si>
    <t>Անիմացիա</t>
  </si>
  <si>
    <t>Նկարչություն</t>
  </si>
  <si>
    <t>Գագիկ Չարչյան, Կարեն Մկրտչյան</t>
  </si>
  <si>
    <t>Լուսինե Մանուկյան</t>
  </si>
  <si>
    <t>Ֆիզիկա</t>
  </si>
  <si>
    <t>Գայանե Մխիթարյան</t>
  </si>
  <si>
    <t>Ռազմամարզական</t>
  </si>
  <si>
    <t>Աշոտ Տիգրանյան</t>
  </si>
  <si>
    <t>Գ. Հակոբյան</t>
  </si>
  <si>
    <t>Հ. Անտոնյան</t>
  </si>
  <si>
    <t>Լ. Բուշ</t>
  </si>
  <si>
    <t>Ս. Հարությունյան</t>
  </si>
  <si>
    <t>Ի. Ապոյան</t>
  </si>
  <si>
    <t>Հայոց լեզվի քերականություն</t>
  </si>
  <si>
    <t>Վ. Բաղմանյան</t>
  </si>
  <si>
    <t>Կենսաբանություն</t>
  </si>
  <si>
    <t>Ա. Ասատրյան</t>
  </si>
  <si>
    <t>Հ. Նալբանդյան</t>
  </si>
  <si>
    <t>10--11--12</t>
  </si>
  <si>
    <t>Դերասանի վարպետություն</t>
  </si>
  <si>
    <t>Ք. Ներսիսյան</t>
  </si>
  <si>
    <t>Վ. Խառատյան</t>
  </si>
  <si>
    <t>10--11--12-քոլեջ</t>
  </si>
  <si>
    <t>Գունանակար</t>
  </si>
  <si>
    <t>Կ. Մկրտչյան</t>
  </si>
  <si>
    <t>Գծանկար</t>
  </si>
  <si>
    <t>Գ. Չարչյան</t>
  </si>
  <si>
    <t>Լուսանկարչություն</t>
  </si>
  <si>
    <t>Ա. Մկրտչյան</t>
  </si>
  <si>
    <t>Պատմություն</t>
  </si>
  <si>
    <t>Վ. Թոքմաջյան</t>
  </si>
  <si>
    <t>Ֆուտբոլ</t>
  </si>
  <si>
    <t>Ռ. Բաղդասարյան</t>
  </si>
  <si>
    <t>Բասկետբոլ</t>
  </si>
  <si>
    <t>Ա. Թումասյան</t>
  </si>
  <si>
    <t>Հրաձգություն</t>
  </si>
  <si>
    <t>Գ. Դանիելյան</t>
  </si>
  <si>
    <t>Գ. Ռոզա</t>
  </si>
  <si>
    <t>Վոլեյբոլ</t>
  </si>
  <si>
    <t>Ա. Մանուչարյան</t>
  </si>
  <si>
    <t>Նետաձգություն</t>
  </si>
  <si>
    <t>Գ. Հազարումյան</t>
  </si>
  <si>
    <t>10 և 11</t>
  </si>
  <si>
    <t>Ռ. Գսպոյան</t>
  </si>
  <si>
    <t>Սուսերեմարտ</t>
  </si>
  <si>
    <t>Մ. Ղազարյան</t>
  </si>
  <si>
    <t>միանում է ավագ դպրոցին</t>
  </si>
  <si>
    <t>Օտար լեզու</t>
  </si>
  <si>
    <t>Սուսաննա Հովհաննիսյան</t>
  </si>
  <si>
    <t>վոլեյբոլ</t>
  </si>
  <si>
    <t>Նաիրա Հարությունյան, Անդրանիկ Մանուչարյան</t>
  </si>
  <si>
    <t>բասկետբոլ</t>
  </si>
  <si>
    <t>Ալինա Թումասյան</t>
  </si>
  <si>
    <t>մարմնամարզություն</t>
  </si>
  <si>
    <t>հեծանիվ</t>
  </si>
  <si>
    <t>Անդրանիկ Մարգարյան</t>
  </si>
  <si>
    <t>ակումբ</t>
  </si>
  <si>
    <t>Կայծիկներ</t>
  </si>
  <si>
    <t>Ս.Թորոյան</t>
  </si>
  <si>
    <t>Ծրագրավորողի</t>
  </si>
  <si>
    <t>Հ.Անտոնյան</t>
  </si>
  <si>
    <t>Վրացախմբի ակումբ</t>
  </si>
  <si>
    <t>Ռ. Շագինյան</t>
  </si>
  <si>
    <t>Երաժշտական լաբ.</t>
  </si>
  <si>
    <t>Կ. Խաչատրյան</t>
  </si>
  <si>
    <t>Կայծեր</t>
  </si>
  <si>
    <t>Ս. Թորոյան</t>
  </si>
  <si>
    <t>Հռիփսիմե Առաքելյան
Անահիտ Հարությունյան</t>
  </si>
  <si>
    <t>Տաթև Թամազյան
Մերի Գրիգորյան</t>
  </si>
  <si>
    <t>Հասմիկ Ղազարյան
Արմինե Մնացականյան</t>
  </si>
  <si>
    <t>Լիանա Հակոբյան
Գևորգ Հակոբյան</t>
  </si>
  <si>
    <t>6-1</t>
  </si>
  <si>
    <t>6-2</t>
  </si>
  <si>
    <t>6-3</t>
  </si>
  <si>
    <t>6-4</t>
  </si>
  <si>
    <t>Մարալ Կարապետյան</t>
  </si>
  <si>
    <t>6-5</t>
  </si>
  <si>
    <t>7-1</t>
  </si>
  <si>
    <t>7-2</t>
  </si>
  <si>
    <t>7-3</t>
  </si>
  <si>
    <t>7-4</t>
  </si>
  <si>
    <t>8-1</t>
  </si>
  <si>
    <t>8-2</t>
  </si>
  <si>
    <t>8-3</t>
  </si>
  <si>
    <t>8-4</t>
  </si>
  <si>
    <t>Գոհար Եղոյան</t>
  </si>
  <si>
    <t>Վարդուհի Հայրյան</t>
  </si>
  <si>
    <t>9-1</t>
  </si>
  <si>
    <t>9-2</t>
  </si>
  <si>
    <t>9-3</t>
  </si>
  <si>
    <t>9-4</t>
  </si>
  <si>
    <t>10-1</t>
  </si>
  <si>
    <t>10-2</t>
  </si>
  <si>
    <t>10-3</t>
  </si>
  <si>
    <t>11-1</t>
  </si>
  <si>
    <t>12-1</t>
  </si>
  <si>
    <t>12-2</t>
  </si>
  <si>
    <t>12-3</t>
  </si>
  <si>
    <t>12-4</t>
  </si>
  <si>
    <t>Լուսինե Սարգսյան
Լուսինե Մանուկյան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</si>
</sst>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color rgb="FFFF0000"/>
      <name val="Calibri"/>
      <family val="2"/>
      <charset val="1"/>
      <scheme val="minor"/>
    </font>
    <font>
      <b/>
      <i/>
      <sz val="14"/>
      <name val="Calibri"/>
      <family val="2"/>
      <charset val="1"/>
    </font>
    <font>
      <sz val="14"/>
      <name val="Calibri"/>
      <family val="2"/>
      <charset val="1"/>
      <scheme val="minor"/>
    </font>
    <font>
      <b/>
      <i/>
      <sz val="14"/>
      <name val="Calibri"/>
      <family val="2"/>
      <charset val="1"/>
      <scheme val="minor"/>
    </font>
    <font>
      <b/>
      <i/>
      <sz val="14"/>
      <color rgb="FFFF0000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18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sz val="12"/>
      <name val="Calibri"/>
      <family val="2"/>
      <charset val="1"/>
    </font>
    <font>
      <sz val="12"/>
      <color rgb="FFFF0000"/>
      <name val="Calibri"/>
      <family val="2"/>
      <charset val="1"/>
      <scheme val="minor"/>
    </font>
    <font>
      <sz val="12"/>
      <name val="Calibri"/>
      <family val="2"/>
      <charset val="204"/>
      <scheme val="minor"/>
    </font>
    <font>
      <b/>
      <i/>
      <sz val="18"/>
      <color rgb="FFFF000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color rgb="FF000000"/>
      <name val="Calibri"/>
      <family val="2"/>
      <charset val="1"/>
      <scheme val="minor"/>
    </font>
    <font>
      <b/>
      <i/>
      <sz val="14"/>
      <color rgb="FF000000"/>
      <name val="Calibri"/>
      <family val="2"/>
      <charset val="1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4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b/>
      <sz val="18"/>
      <name val="Calibri"/>
    </font>
    <font>
      <sz val="14"/>
      <color rgb="FFFF0000"/>
      <name val="Calibri"/>
    </font>
    <font>
      <b/>
      <i/>
      <sz val="14"/>
      <name val="Calibri"/>
    </font>
    <font>
      <sz val="14"/>
      <name val="Calibri"/>
    </font>
    <font>
      <b/>
      <i/>
      <sz val="14"/>
      <color rgb="FF000000"/>
      <name val="Calibri"/>
    </font>
    <font>
      <sz val="14"/>
      <color theme="1"/>
      <name val="Calibri"/>
    </font>
    <font>
      <sz val="14"/>
      <color rgb="FF000000"/>
      <name val="Calibri"/>
    </font>
    <font>
      <b/>
      <i/>
      <sz val="14"/>
      <color rgb="FFFF0000"/>
      <name val="Calibri"/>
    </font>
    <font>
      <b/>
      <i/>
      <sz val="18"/>
      <color rgb="FFFF0000"/>
      <name val="Calibri"/>
    </font>
    <font>
      <b/>
      <i/>
      <sz val="20"/>
      <color rgb="FFFF0000"/>
      <name val="Calibri"/>
      <family val="2"/>
      <charset val="204"/>
      <scheme val="minor"/>
    </font>
    <font>
      <b/>
      <i/>
      <sz val="20"/>
      <name val="Calibri"/>
      <family val="2"/>
      <charset val="1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4" fillId="4" borderId="9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 wrapText="1"/>
    </xf>
    <xf numFmtId="0" fontId="14" fillId="7" borderId="6" xfId="0" applyFont="1" applyFill="1" applyBorder="1" applyAlignment="1">
      <alignment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4" fillId="5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21" fillId="7" borderId="19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vertical="center" wrapText="1"/>
    </xf>
    <xf numFmtId="0" fontId="25" fillId="2" borderId="0" xfId="0" applyFont="1" applyFill="1" applyAlignment="1">
      <alignment horizontal="center" vertical="center"/>
    </xf>
    <xf numFmtId="0" fontId="27" fillId="3" borderId="6" xfId="0" applyFont="1" applyFill="1" applyBorder="1" applyAlignment="1">
      <alignment horizontal="center" vertical="center" wrapText="1"/>
    </xf>
    <xf numFmtId="14" fontId="26" fillId="7" borderId="13" xfId="0" applyNumberFormat="1" applyFont="1" applyFill="1" applyBorder="1" applyAlignment="1">
      <alignment horizontal="center" vertical="center"/>
    </xf>
    <xf numFmtId="14" fontId="28" fillId="7" borderId="13" xfId="0" applyNumberFormat="1" applyFont="1" applyFill="1" applyBorder="1" applyAlignment="1">
      <alignment horizontal="center" vertical="center"/>
    </xf>
    <xf numFmtId="14" fontId="26" fillId="7" borderId="13" xfId="0" applyNumberFormat="1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vertical="center" wrapText="1"/>
    </xf>
    <xf numFmtId="0" fontId="30" fillId="4" borderId="9" xfId="0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7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5" borderId="6" xfId="0" applyNumberFormat="1" applyFont="1" applyFill="1" applyBorder="1" applyAlignment="1">
      <alignment horizontal="center" vertical="center" wrapText="1"/>
    </xf>
    <xf numFmtId="49" fontId="12" fillId="12" borderId="6" xfId="0" applyNumberFormat="1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left" vertical="center"/>
    </xf>
    <xf numFmtId="0" fontId="9" fillId="12" borderId="6" xfId="0" applyFont="1" applyFill="1" applyBorder="1" applyAlignment="1">
      <alignment horizontal="center" vertical="center"/>
    </xf>
    <xf numFmtId="0" fontId="11" fillId="12" borderId="12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4" fillId="4" borderId="11" xfId="0" applyFont="1" applyFill="1" applyBorder="1" applyAlignment="1">
      <alignment horizontal="right" vertical="center" wrapText="1"/>
    </xf>
    <xf numFmtId="0" fontId="14" fillId="4" borderId="12" xfId="0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4" fillId="5" borderId="12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4" fillId="4" borderId="13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2" fillId="4" borderId="19" xfId="0" applyFont="1" applyFill="1" applyBorder="1" applyAlignment="1">
      <alignment horizontal="right" vertical="center"/>
    </xf>
    <xf numFmtId="0" fontId="32" fillId="4" borderId="20" xfId="0" applyFont="1" applyFill="1" applyBorder="1" applyAlignment="1">
      <alignment horizontal="right" vertical="center"/>
    </xf>
    <xf numFmtId="0" fontId="32" fillId="4" borderId="13" xfId="0" applyFont="1" applyFill="1" applyBorder="1" applyAlignment="1">
      <alignment horizontal="right" vertical="center"/>
    </xf>
    <xf numFmtId="0" fontId="32" fillId="4" borderId="21" xfId="0" applyFont="1" applyFill="1" applyBorder="1" applyAlignment="1">
      <alignment horizontal="right" vertical="center"/>
    </xf>
    <xf numFmtId="0" fontId="32" fillId="4" borderId="22" xfId="0" applyFont="1" applyFill="1" applyBorder="1" applyAlignment="1">
      <alignment horizontal="right" vertical="center"/>
    </xf>
    <xf numFmtId="0" fontId="32" fillId="4" borderId="16" xfId="0" applyFont="1" applyFill="1" applyBorder="1" applyAlignment="1">
      <alignment horizontal="right" vertical="center"/>
    </xf>
    <xf numFmtId="0" fontId="24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horizontal="right" vertical="center"/>
    </xf>
    <xf numFmtId="0" fontId="27" fillId="4" borderId="7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14" fontId="16" fillId="8" borderId="11" xfId="0" applyNumberFormat="1" applyFont="1" applyFill="1" applyBorder="1" applyAlignment="1">
      <alignment horizontal="center" vertical="center"/>
    </xf>
    <xf numFmtId="14" fontId="16" fillId="8" borderId="1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4" borderId="11" xfId="0" applyFont="1" applyFill="1" applyBorder="1" applyAlignment="1">
      <alignment horizontal="right" vertical="center"/>
    </xf>
    <xf numFmtId="0" fontId="13" fillId="4" borderId="14" xfId="0" applyFont="1" applyFill="1" applyBorder="1" applyAlignment="1">
      <alignment horizontal="right" vertical="center"/>
    </xf>
    <xf numFmtId="0" fontId="13" fillId="4" borderId="12" xfId="0" applyFont="1" applyFill="1" applyBorder="1" applyAlignment="1">
      <alignment horizontal="right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49" fontId="12" fillId="5" borderId="6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right" vertical="center" wrapText="1"/>
    </xf>
    <xf numFmtId="0" fontId="33" fillId="4" borderId="14" xfId="0" applyFont="1" applyFill="1" applyBorder="1" applyAlignment="1">
      <alignment horizontal="right" vertical="center" wrapText="1"/>
    </xf>
    <xf numFmtId="0" fontId="33" fillId="4" borderId="12" xfId="0" applyFont="1" applyFill="1" applyBorder="1" applyAlignment="1">
      <alignment horizontal="right" vertical="center" wrapText="1"/>
    </xf>
    <xf numFmtId="0" fontId="34" fillId="4" borderId="6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 wrapText="1"/>
    </xf>
    <xf numFmtId="49" fontId="4" fillId="5" borderId="14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89"/>
  <sheetViews>
    <sheetView tabSelected="1"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:AM2"/>
    </sheetView>
  </sheetViews>
  <sheetFormatPr defaultRowHeight="20.100000000000001" customHeight="1" outlineLevelRow="1" x14ac:dyDescent="0.25"/>
  <cols>
    <col min="1" max="1" width="20" style="3" customWidth="1"/>
    <col min="2" max="2" width="22.42578125" style="1" customWidth="1"/>
    <col min="3" max="3" width="33.42578125" style="5" bestFit="1" customWidth="1"/>
    <col min="4" max="4" width="18.140625" style="3" hidden="1" customWidth="1"/>
    <col min="5" max="5" width="19.140625" style="3" hidden="1" customWidth="1"/>
    <col min="6" max="6" width="15" style="3" hidden="1" customWidth="1"/>
    <col min="7" max="7" width="14.42578125" style="3" hidden="1" customWidth="1"/>
    <col min="8" max="8" width="15" style="25" hidden="1" customWidth="1"/>
    <col min="9" max="9" width="14.42578125" style="25" hidden="1" customWidth="1"/>
    <col min="10" max="10" width="11.7109375" style="29" hidden="1" customWidth="1"/>
    <col min="11" max="11" width="1.140625" style="40" hidden="1" customWidth="1"/>
    <col min="12" max="12" width="15" style="32" hidden="1" customWidth="1"/>
    <col min="13" max="13" width="14.42578125" style="32" hidden="1" customWidth="1"/>
    <col min="14" max="14" width="11.7109375" style="29" hidden="1" customWidth="1"/>
    <col min="15" max="15" width="1.140625" style="40" hidden="1" customWidth="1"/>
    <col min="16" max="16" width="15" style="32" hidden="1" customWidth="1"/>
    <col min="17" max="17" width="14.42578125" style="32" hidden="1" customWidth="1"/>
    <col min="18" max="18" width="11.7109375" style="29" hidden="1" customWidth="1"/>
    <col min="19" max="19" width="1.140625" style="40" customWidth="1"/>
    <col min="20" max="20" width="15" style="32" hidden="1" customWidth="1"/>
    <col min="21" max="21" width="14.42578125" style="32" hidden="1" customWidth="1"/>
    <col min="22" max="22" width="11.7109375" style="29" hidden="1" customWidth="1"/>
    <col min="23" max="23" width="1.140625" style="40" hidden="1" customWidth="1"/>
    <col min="24" max="24" width="15" style="32" hidden="1" customWidth="1"/>
    <col min="25" max="25" width="14.42578125" style="32" hidden="1" customWidth="1"/>
    <col min="26" max="26" width="11.7109375" style="29" hidden="1" customWidth="1"/>
    <col min="27" max="27" width="1.140625" style="40" hidden="1" customWidth="1"/>
    <col min="28" max="28" width="15" style="32" hidden="1" customWidth="1"/>
    <col min="29" max="29" width="14.42578125" style="32" hidden="1" customWidth="1"/>
    <col min="30" max="30" width="11.7109375" style="29" hidden="1" customWidth="1"/>
    <col min="31" max="31" width="1.140625" style="40" hidden="1" customWidth="1"/>
    <col min="32" max="32" width="15" style="32" hidden="1" customWidth="1"/>
    <col min="33" max="33" width="14.42578125" style="32" hidden="1" customWidth="1"/>
    <col min="34" max="34" width="1.140625" style="40" hidden="1" customWidth="1"/>
    <col min="35" max="35" width="15" style="32" hidden="1" customWidth="1"/>
    <col min="36" max="36" width="14.42578125" style="32" hidden="1" customWidth="1"/>
    <col min="37" max="37" width="1.140625" style="40" hidden="1" customWidth="1"/>
    <col min="38" max="38" width="15" style="32" customWidth="1"/>
    <col min="39" max="39" width="14.42578125" style="32" customWidth="1"/>
    <col min="40" max="67" width="9.140625" style="32"/>
    <col min="68" max="16384" width="9.140625" style="3"/>
  </cols>
  <sheetData>
    <row r="1" spans="1:67" s="1" customFormat="1" ht="20.100000000000001" customHeight="1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</row>
    <row r="2" spans="1:67" s="1" customFormat="1" ht="31.5" customHeight="1" x14ac:dyDescent="0.25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</row>
    <row r="3" spans="1:67" s="1" customFormat="1" ht="7.5" customHeight="1" thickBot="1" x14ac:dyDescent="0.3">
      <c r="A3" s="137"/>
      <c r="B3" s="137"/>
      <c r="C3" s="137"/>
      <c r="D3" s="24"/>
      <c r="E3" s="24"/>
      <c r="F3" s="24"/>
      <c r="G3" s="24"/>
      <c r="H3" s="24"/>
      <c r="I3" s="24"/>
      <c r="J3" s="29"/>
      <c r="K3" s="40"/>
      <c r="L3" s="24"/>
      <c r="M3" s="24"/>
      <c r="N3" s="29"/>
      <c r="O3" s="40"/>
      <c r="P3" s="24"/>
      <c r="Q3" s="24"/>
      <c r="R3" s="29"/>
      <c r="S3" s="40"/>
      <c r="T3" s="24"/>
      <c r="U3" s="24"/>
      <c r="V3" s="29"/>
      <c r="W3" s="40"/>
      <c r="X3" s="24"/>
      <c r="Y3" s="24"/>
      <c r="Z3" s="29"/>
      <c r="AA3" s="40"/>
      <c r="AB3" s="24"/>
      <c r="AC3" s="24"/>
      <c r="AD3" s="29"/>
      <c r="AE3" s="40"/>
      <c r="AF3" s="24"/>
      <c r="AG3" s="24"/>
      <c r="AH3" s="40"/>
      <c r="AI3" s="24"/>
      <c r="AJ3" s="24"/>
      <c r="AK3" s="40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</row>
    <row r="4" spans="1:67" s="1" customFormat="1" ht="42.75" customHeight="1" thickBot="1" x14ac:dyDescent="0.3">
      <c r="A4" s="138"/>
      <c r="B4" s="140" t="s">
        <v>2</v>
      </c>
      <c r="C4" s="138" t="s">
        <v>3</v>
      </c>
      <c r="D4" s="135">
        <v>42577</v>
      </c>
      <c r="E4" s="136"/>
      <c r="F4" s="135">
        <v>42597</v>
      </c>
      <c r="G4" s="136"/>
      <c r="H4" s="135">
        <v>42605</v>
      </c>
      <c r="I4" s="136"/>
      <c r="J4" s="144" t="s">
        <v>4</v>
      </c>
      <c r="K4" s="41"/>
      <c r="L4" s="135">
        <v>42608</v>
      </c>
      <c r="M4" s="136"/>
      <c r="N4" s="144" t="s">
        <v>4</v>
      </c>
      <c r="O4" s="41"/>
      <c r="P4" s="135">
        <v>42611</v>
      </c>
      <c r="Q4" s="136"/>
      <c r="R4" s="144" t="s">
        <v>4</v>
      </c>
      <c r="S4" s="41"/>
      <c r="T4" s="135">
        <v>42612</v>
      </c>
      <c r="U4" s="136"/>
      <c r="V4" s="144" t="s">
        <v>4</v>
      </c>
      <c r="W4" s="41"/>
      <c r="X4" s="135">
        <v>42613</v>
      </c>
      <c r="Y4" s="136"/>
      <c r="Z4" s="144" t="s">
        <v>4</v>
      </c>
      <c r="AA4" s="41"/>
      <c r="AB4" s="135">
        <v>42614</v>
      </c>
      <c r="AC4" s="136"/>
      <c r="AD4" s="144" t="s">
        <v>4</v>
      </c>
      <c r="AE4" s="41"/>
      <c r="AF4" s="126" t="s">
        <v>5</v>
      </c>
      <c r="AG4" s="127"/>
      <c r="AH4" s="41"/>
      <c r="AI4" s="126">
        <v>42619</v>
      </c>
      <c r="AJ4" s="127"/>
      <c r="AK4" s="41"/>
      <c r="AL4" s="126">
        <v>42641</v>
      </c>
      <c r="AM4" s="127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</row>
    <row r="5" spans="1:67" s="1" customFormat="1" ht="41.25" customHeight="1" thickBot="1" x14ac:dyDescent="0.3">
      <c r="A5" s="139"/>
      <c r="B5" s="141"/>
      <c r="C5" s="148"/>
      <c r="D5" s="23" t="s">
        <v>6</v>
      </c>
      <c r="E5" s="23" t="s">
        <v>7</v>
      </c>
      <c r="F5" s="23" t="s">
        <v>6</v>
      </c>
      <c r="G5" s="23" t="s">
        <v>7</v>
      </c>
      <c r="H5" s="23" t="s">
        <v>6</v>
      </c>
      <c r="I5" s="23" t="s">
        <v>8</v>
      </c>
      <c r="J5" s="145"/>
      <c r="K5" s="42"/>
      <c r="L5" s="23" t="s">
        <v>6</v>
      </c>
      <c r="M5" s="23" t="s">
        <v>8</v>
      </c>
      <c r="N5" s="145"/>
      <c r="O5" s="42"/>
      <c r="P5" s="23" t="s">
        <v>6</v>
      </c>
      <c r="Q5" s="23" t="s">
        <v>8</v>
      </c>
      <c r="R5" s="145"/>
      <c r="S5" s="42"/>
      <c r="T5" s="23" t="s">
        <v>6</v>
      </c>
      <c r="U5" s="23" t="s">
        <v>8</v>
      </c>
      <c r="V5" s="145"/>
      <c r="W5" s="42"/>
      <c r="X5" s="23" t="s">
        <v>6</v>
      </c>
      <c r="Y5" s="23" t="s">
        <v>8</v>
      </c>
      <c r="Z5" s="145"/>
      <c r="AA5" s="42"/>
      <c r="AB5" s="23" t="s">
        <v>6</v>
      </c>
      <c r="AC5" s="23" t="s">
        <v>8</v>
      </c>
      <c r="AD5" s="145"/>
      <c r="AE5" s="42"/>
      <c r="AF5" s="23" t="s">
        <v>6</v>
      </c>
      <c r="AG5" s="23" t="s">
        <v>8</v>
      </c>
      <c r="AH5" s="42"/>
      <c r="AI5" s="23" t="s">
        <v>6</v>
      </c>
      <c r="AJ5" s="23" t="s">
        <v>8</v>
      </c>
      <c r="AK5" s="42"/>
      <c r="AL5" s="23" t="s">
        <v>6</v>
      </c>
      <c r="AM5" s="23" t="s">
        <v>8</v>
      </c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</row>
    <row r="6" spans="1:67" ht="30" customHeight="1" outlineLevel="1" thickBot="1" x14ac:dyDescent="0.3">
      <c r="A6" s="132" t="s">
        <v>9</v>
      </c>
      <c r="B6" s="33" t="s">
        <v>10</v>
      </c>
      <c r="C6" s="30" t="s">
        <v>11</v>
      </c>
      <c r="D6" s="34">
        <v>26</v>
      </c>
      <c r="E6" s="35">
        <v>19</v>
      </c>
      <c r="F6" s="34">
        <v>26</v>
      </c>
      <c r="G6" s="35">
        <v>20</v>
      </c>
      <c r="H6" s="34">
        <v>28</v>
      </c>
      <c r="I6" s="35"/>
      <c r="J6" s="34"/>
      <c r="K6" s="43"/>
      <c r="L6" s="34">
        <v>28</v>
      </c>
      <c r="M6" s="35"/>
      <c r="N6" s="34"/>
      <c r="O6" s="43"/>
      <c r="P6" s="34">
        <v>28</v>
      </c>
      <c r="Q6" s="35"/>
      <c r="R6" s="34"/>
      <c r="S6" s="43"/>
      <c r="T6" s="34">
        <v>28</v>
      </c>
      <c r="U6" s="35"/>
      <c r="V6" s="34"/>
      <c r="W6" s="43"/>
      <c r="X6" s="34">
        <v>28</v>
      </c>
      <c r="Y6" s="35"/>
      <c r="Z6" s="34"/>
      <c r="AA6" s="43"/>
      <c r="AB6" s="34">
        <v>28</v>
      </c>
      <c r="AC6" s="35"/>
      <c r="AD6" s="34"/>
      <c r="AE6" s="43"/>
      <c r="AF6" s="34">
        <v>33</v>
      </c>
      <c r="AG6" s="35"/>
      <c r="AH6" s="43"/>
      <c r="AI6" s="34">
        <v>33</v>
      </c>
      <c r="AJ6" s="35"/>
      <c r="AK6" s="43"/>
      <c r="AL6" s="34">
        <v>27</v>
      </c>
      <c r="AM6" s="35"/>
    </row>
    <row r="7" spans="1:67" ht="30" customHeight="1" outlineLevel="1" thickBot="1" x14ac:dyDescent="0.3">
      <c r="A7" s="133"/>
      <c r="B7" s="33" t="s">
        <v>12</v>
      </c>
      <c r="C7" s="30" t="s">
        <v>13</v>
      </c>
      <c r="D7" s="34">
        <v>35</v>
      </c>
      <c r="E7" s="35">
        <v>35</v>
      </c>
      <c r="F7" s="34">
        <v>36</v>
      </c>
      <c r="G7" s="35">
        <v>36</v>
      </c>
      <c r="H7" s="34">
        <v>22</v>
      </c>
      <c r="I7" s="35">
        <v>1</v>
      </c>
      <c r="J7" s="34"/>
      <c r="K7" s="43"/>
      <c r="L7" s="34">
        <v>22</v>
      </c>
      <c r="M7" s="35">
        <v>1</v>
      </c>
      <c r="N7" s="34"/>
      <c r="O7" s="43"/>
      <c r="P7" s="34">
        <v>22</v>
      </c>
      <c r="Q7" s="35">
        <v>1</v>
      </c>
      <c r="R7" s="34"/>
      <c r="S7" s="43"/>
      <c r="T7" s="34">
        <v>23</v>
      </c>
      <c r="U7" s="35">
        <v>1</v>
      </c>
      <c r="V7" s="53">
        <v>1</v>
      </c>
      <c r="W7" s="43"/>
      <c r="X7" s="34">
        <v>24</v>
      </c>
      <c r="Y7" s="35">
        <v>1</v>
      </c>
      <c r="Z7" s="55">
        <v>2</v>
      </c>
      <c r="AA7" s="43"/>
      <c r="AB7" s="34">
        <v>23</v>
      </c>
      <c r="AC7" s="35">
        <v>1</v>
      </c>
      <c r="AD7" s="34">
        <v>2</v>
      </c>
      <c r="AE7" s="43"/>
      <c r="AF7" s="34">
        <v>25</v>
      </c>
      <c r="AG7" s="35">
        <v>2</v>
      </c>
      <c r="AH7" s="43"/>
      <c r="AI7" s="34">
        <v>25</v>
      </c>
      <c r="AJ7" s="35">
        <v>2</v>
      </c>
      <c r="AK7" s="43"/>
      <c r="AL7" s="34">
        <v>25</v>
      </c>
      <c r="AM7" s="35">
        <v>1</v>
      </c>
    </row>
    <row r="8" spans="1:67" s="32" customFormat="1" ht="30" customHeight="1" outlineLevel="1" thickBot="1" x14ac:dyDescent="0.3">
      <c r="A8" s="133"/>
      <c r="B8" s="33" t="s">
        <v>14</v>
      </c>
      <c r="C8" s="30" t="s">
        <v>15</v>
      </c>
      <c r="D8" s="34"/>
      <c r="E8" s="35"/>
      <c r="F8" s="34"/>
      <c r="G8" s="35"/>
      <c r="H8" s="34">
        <v>18</v>
      </c>
      <c r="I8" s="35">
        <v>1</v>
      </c>
      <c r="J8" s="34"/>
      <c r="K8" s="43"/>
      <c r="L8" s="34">
        <v>19</v>
      </c>
      <c r="M8" s="35">
        <v>1</v>
      </c>
      <c r="N8" s="34"/>
      <c r="O8" s="43"/>
      <c r="P8" s="47">
        <v>23</v>
      </c>
      <c r="Q8" s="35">
        <v>1</v>
      </c>
      <c r="R8" s="34"/>
      <c r="S8" s="43"/>
      <c r="T8" s="51">
        <v>23</v>
      </c>
      <c r="U8" s="35">
        <v>1</v>
      </c>
      <c r="V8" s="34"/>
      <c r="W8" s="43"/>
      <c r="X8" s="51">
        <v>23</v>
      </c>
      <c r="Y8" s="35">
        <v>1</v>
      </c>
      <c r="Z8" s="34"/>
      <c r="AA8" s="43"/>
      <c r="AB8" s="34">
        <v>22</v>
      </c>
      <c r="AC8" s="35">
        <v>1</v>
      </c>
      <c r="AD8" s="34"/>
      <c r="AE8" s="43"/>
      <c r="AF8" s="34">
        <v>20</v>
      </c>
      <c r="AG8" s="35">
        <v>1</v>
      </c>
      <c r="AH8" s="43"/>
      <c r="AI8" s="34">
        <v>20</v>
      </c>
      <c r="AJ8" s="35">
        <v>1</v>
      </c>
      <c r="AK8" s="43"/>
      <c r="AL8" s="34">
        <v>19</v>
      </c>
      <c r="AM8" s="35">
        <v>1</v>
      </c>
    </row>
    <row r="9" spans="1:67" ht="30" customHeight="1" outlineLevel="1" thickBot="1" x14ac:dyDescent="0.3">
      <c r="A9" s="133"/>
      <c r="B9" s="33" t="s">
        <v>16</v>
      </c>
      <c r="C9" s="30" t="s">
        <v>17</v>
      </c>
      <c r="D9" s="34">
        <v>18</v>
      </c>
      <c r="E9" s="35">
        <v>14</v>
      </c>
      <c r="F9" s="34">
        <v>18</v>
      </c>
      <c r="G9" s="35">
        <v>14</v>
      </c>
      <c r="H9" s="34">
        <v>18</v>
      </c>
      <c r="I9" s="35"/>
      <c r="J9" s="34">
        <v>4</v>
      </c>
      <c r="K9" s="43"/>
      <c r="L9" s="34">
        <v>18</v>
      </c>
      <c r="M9" s="35"/>
      <c r="N9" s="34">
        <v>4</v>
      </c>
      <c r="O9" s="43"/>
      <c r="P9" s="34">
        <v>18</v>
      </c>
      <c r="Q9" s="35"/>
      <c r="R9" s="34">
        <v>4</v>
      </c>
      <c r="S9" s="43"/>
      <c r="T9" s="34">
        <v>18</v>
      </c>
      <c r="U9" s="35"/>
      <c r="V9" s="34">
        <v>4</v>
      </c>
      <c r="W9" s="43"/>
      <c r="X9" s="34">
        <v>21</v>
      </c>
      <c r="Y9" s="35"/>
      <c r="Z9" s="55">
        <v>7</v>
      </c>
      <c r="AA9" s="43"/>
      <c r="AB9" s="34">
        <v>21</v>
      </c>
      <c r="AC9" s="35"/>
      <c r="AD9" s="34">
        <v>7</v>
      </c>
      <c r="AE9" s="43"/>
      <c r="AF9" s="34">
        <v>21</v>
      </c>
      <c r="AG9" s="35"/>
      <c r="AH9" s="43"/>
      <c r="AI9" s="34">
        <v>21</v>
      </c>
      <c r="AJ9" s="35"/>
      <c r="AK9" s="43"/>
      <c r="AL9" s="34">
        <v>20</v>
      </c>
      <c r="AM9" s="35"/>
    </row>
    <row r="10" spans="1:67" ht="30" customHeight="1" outlineLevel="1" thickBot="1" x14ac:dyDescent="0.3">
      <c r="A10" s="133"/>
      <c r="B10" s="33" t="s">
        <v>18</v>
      </c>
      <c r="C10" s="30" t="s">
        <v>19</v>
      </c>
      <c r="D10" s="34">
        <v>30</v>
      </c>
      <c r="E10" s="35">
        <v>12</v>
      </c>
      <c r="F10" s="34">
        <v>30</v>
      </c>
      <c r="G10" s="35">
        <v>13</v>
      </c>
      <c r="H10" s="34">
        <v>28</v>
      </c>
      <c r="I10" s="35">
        <v>3</v>
      </c>
      <c r="J10" s="34"/>
      <c r="K10" s="43"/>
      <c r="L10" s="34">
        <v>27</v>
      </c>
      <c r="M10" s="35">
        <v>3</v>
      </c>
      <c r="N10" s="34"/>
      <c r="O10" s="43"/>
      <c r="P10" s="34">
        <v>27</v>
      </c>
      <c r="Q10" s="35">
        <v>3</v>
      </c>
      <c r="R10" s="34"/>
      <c r="S10" s="43"/>
      <c r="T10" s="34">
        <v>27</v>
      </c>
      <c r="U10" s="35">
        <v>3</v>
      </c>
      <c r="V10" s="34"/>
      <c r="W10" s="43"/>
      <c r="X10" s="34">
        <v>27</v>
      </c>
      <c r="Y10" s="35">
        <v>3</v>
      </c>
      <c r="Z10" s="34"/>
      <c r="AA10" s="43"/>
      <c r="AB10" s="34">
        <v>27</v>
      </c>
      <c r="AC10" s="35">
        <v>3</v>
      </c>
      <c r="AD10" s="34"/>
      <c r="AE10" s="43"/>
      <c r="AF10" s="34">
        <v>27</v>
      </c>
      <c r="AG10" s="35">
        <v>3</v>
      </c>
      <c r="AH10" s="43"/>
      <c r="AI10" s="34">
        <v>27</v>
      </c>
      <c r="AJ10" s="35">
        <v>3</v>
      </c>
      <c r="AK10" s="43"/>
      <c r="AL10" s="34">
        <v>27</v>
      </c>
      <c r="AM10" s="35">
        <v>3</v>
      </c>
    </row>
    <row r="11" spans="1:67" ht="30" customHeight="1" outlineLevel="1" thickBot="1" x14ac:dyDescent="0.3">
      <c r="A11" s="133"/>
      <c r="B11" s="33" t="s">
        <v>20</v>
      </c>
      <c r="C11" s="30" t="s">
        <v>21</v>
      </c>
      <c r="D11" s="34">
        <v>21</v>
      </c>
      <c r="E11" s="35">
        <v>18</v>
      </c>
      <c r="F11" s="34">
        <v>21</v>
      </c>
      <c r="G11" s="35">
        <v>19</v>
      </c>
      <c r="H11" s="34">
        <v>22</v>
      </c>
      <c r="I11" s="35">
        <v>2</v>
      </c>
      <c r="J11" s="34">
        <v>2</v>
      </c>
      <c r="K11" s="43"/>
      <c r="L11" s="34">
        <v>22</v>
      </c>
      <c r="M11" s="35">
        <v>2</v>
      </c>
      <c r="N11" s="34">
        <v>2</v>
      </c>
      <c r="O11" s="43"/>
      <c r="P11" s="34">
        <v>22</v>
      </c>
      <c r="Q11" s="35">
        <v>2</v>
      </c>
      <c r="R11" s="34">
        <v>2</v>
      </c>
      <c r="S11" s="43"/>
      <c r="T11" s="34">
        <v>22</v>
      </c>
      <c r="U11" s="35">
        <v>2</v>
      </c>
      <c r="V11" s="34">
        <v>2</v>
      </c>
      <c r="W11" s="43"/>
      <c r="X11" s="34">
        <v>22</v>
      </c>
      <c r="Y11" s="35">
        <v>2</v>
      </c>
      <c r="Z11" s="34">
        <v>2</v>
      </c>
      <c r="AA11" s="43"/>
      <c r="AB11" s="34">
        <v>22</v>
      </c>
      <c r="AC11" s="35">
        <v>2</v>
      </c>
      <c r="AD11" s="34">
        <v>2</v>
      </c>
      <c r="AE11" s="43"/>
      <c r="AF11" s="34">
        <v>22</v>
      </c>
      <c r="AG11" s="35">
        <v>2</v>
      </c>
      <c r="AH11" s="43"/>
      <c r="AI11" s="34">
        <v>22</v>
      </c>
      <c r="AJ11" s="35">
        <v>2</v>
      </c>
      <c r="AK11" s="43"/>
      <c r="AL11" s="34">
        <v>22</v>
      </c>
      <c r="AM11" s="35">
        <v>2</v>
      </c>
    </row>
    <row r="12" spans="1:67" ht="30" customHeight="1" outlineLevel="1" thickBot="1" x14ac:dyDescent="0.3">
      <c r="A12" s="133"/>
      <c r="B12" s="33" t="s">
        <v>22</v>
      </c>
      <c r="C12" s="30" t="s">
        <v>23</v>
      </c>
      <c r="D12" s="34">
        <v>23</v>
      </c>
      <c r="E12" s="35">
        <v>20</v>
      </c>
      <c r="F12" s="34">
        <v>22</v>
      </c>
      <c r="G12" s="35">
        <v>20</v>
      </c>
      <c r="H12" s="34">
        <v>23</v>
      </c>
      <c r="I12" s="35"/>
      <c r="J12" s="34">
        <v>1</v>
      </c>
      <c r="K12" s="43"/>
      <c r="L12" s="34">
        <v>23</v>
      </c>
      <c r="M12" s="35"/>
      <c r="N12" s="34">
        <v>1</v>
      </c>
      <c r="O12" s="43"/>
      <c r="P12" s="34">
        <v>23</v>
      </c>
      <c r="Q12" s="35"/>
      <c r="R12" s="34">
        <v>1</v>
      </c>
      <c r="S12" s="43"/>
      <c r="T12" s="34">
        <v>23</v>
      </c>
      <c r="U12" s="35"/>
      <c r="V12" s="34">
        <v>1</v>
      </c>
      <c r="W12" s="43"/>
      <c r="X12" s="34">
        <v>23</v>
      </c>
      <c r="Y12" s="35"/>
      <c r="Z12" s="51">
        <v>1</v>
      </c>
      <c r="AA12" s="43"/>
      <c r="AB12" s="34">
        <v>23</v>
      </c>
      <c r="AC12" s="35"/>
      <c r="AD12" s="34">
        <v>1</v>
      </c>
      <c r="AE12" s="43"/>
      <c r="AF12" s="34">
        <v>23</v>
      </c>
      <c r="AG12" s="35"/>
      <c r="AH12" s="43"/>
      <c r="AI12" s="34">
        <v>23</v>
      </c>
      <c r="AJ12" s="35"/>
      <c r="AK12" s="43"/>
      <c r="AL12" s="34">
        <v>22</v>
      </c>
      <c r="AM12" s="35"/>
    </row>
    <row r="13" spans="1:67" ht="30" customHeight="1" outlineLevel="1" thickBot="1" x14ac:dyDescent="0.3">
      <c r="A13" s="133"/>
      <c r="B13" s="33" t="s">
        <v>24</v>
      </c>
      <c r="C13" s="30" t="s">
        <v>25</v>
      </c>
      <c r="D13" s="34">
        <v>21</v>
      </c>
      <c r="E13" s="35">
        <v>10</v>
      </c>
      <c r="F13" s="34">
        <v>21</v>
      </c>
      <c r="G13" s="35">
        <v>10</v>
      </c>
      <c r="H13" s="34">
        <v>21</v>
      </c>
      <c r="I13" s="35">
        <v>2</v>
      </c>
      <c r="J13" s="34"/>
      <c r="K13" s="43"/>
      <c r="L13" s="34">
        <v>20</v>
      </c>
      <c r="M13" s="35">
        <v>2</v>
      </c>
      <c r="N13" s="34"/>
      <c r="O13" s="43"/>
      <c r="P13" s="34">
        <v>20</v>
      </c>
      <c r="Q13" s="35">
        <v>2</v>
      </c>
      <c r="R13" s="34"/>
      <c r="S13" s="43"/>
      <c r="T13" s="34">
        <v>20</v>
      </c>
      <c r="U13" s="35">
        <v>2</v>
      </c>
      <c r="V13" s="34"/>
      <c r="W13" s="43"/>
      <c r="X13" s="34">
        <v>20</v>
      </c>
      <c r="Y13" s="35">
        <v>2</v>
      </c>
      <c r="Z13" s="34"/>
      <c r="AA13" s="43"/>
      <c r="AB13" s="34">
        <v>20</v>
      </c>
      <c r="AC13" s="35">
        <v>2</v>
      </c>
      <c r="AD13" s="34"/>
      <c r="AE13" s="43"/>
      <c r="AF13" s="34">
        <v>20</v>
      </c>
      <c r="AG13" s="35">
        <v>2</v>
      </c>
      <c r="AH13" s="43"/>
      <c r="AI13" s="34">
        <v>20</v>
      </c>
      <c r="AJ13" s="35">
        <v>2</v>
      </c>
      <c r="AK13" s="43"/>
      <c r="AL13" s="34">
        <v>20</v>
      </c>
      <c r="AM13" s="35">
        <v>2</v>
      </c>
    </row>
    <row r="14" spans="1:67" ht="30" customHeight="1" outlineLevel="1" thickBot="1" x14ac:dyDescent="0.3">
      <c r="A14" s="133"/>
      <c r="B14" s="33" t="s">
        <v>26</v>
      </c>
      <c r="C14" s="30" t="s">
        <v>25</v>
      </c>
      <c r="D14" s="34">
        <v>19</v>
      </c>
      <c r="E14" s="35">
        <v>12</v>
      </c>
      <c r="F14" s="34">
        <v>18</v>
      </c>
      <c r="G14" s="35">
        <v>14</v>
      </c>
      <c r="H14" s="34">
        <v>20</v>
      </c>
      <c r="I14" s="35">
        <v>2</v>
      </c>
      <c r="J14" s="34">
        <v>2</v>
      </c>
      <c r="K14" s="43"/>
      <c r="L14" s="34">
        <v>19</v>
      </c>
      <c r="M14" s="35">
        <v>2</v>
      </c>
      <c r="N14" s="34">
        <v>2</v>
      </c>
      <c r="O14" s="43"/>
      <c r="P14" s="34">
        <v>19</v>
      </c>
      <c r="Q14" s="35">
        <v>2</v>
      </c>
      <c r="R14" s="34">
        <v>2</v>
      </c>
      <c r="S14" s="43"/>
      <c r="T14" s="34">
        <v>19</v>
      </c>
      <c r="U14" s="35">
        <v>2</v>
      </c>
      <c r="V14" s="34">
        <v>2</v>
      </c>
      <c r="W14" s="43"/>
      <c r="X14" s="34">
        <v>20</v>
      </c>
      <c r="Y14" s="35">
        <v>2</v>
      </c>
      <c r="Z14" s="55">
        <v>3</v>
      </c>
      <c r="AA14" s="43"/>
      <c r="AB14" s="34">
        <v>20</v>
      </c>
      <c r="AC14" s="35">
        <v>2</v>
      </c>
      <c r="AD14" s="34">
        <v>3</v>
      </c>
      <c r="AE14" s="43"/>
      <c r="AF14" s="34">
        <v>20</v>
      </c>
      <c r="AG14" s="35">
        <v>2</v>
      </c>
      <c r="AH14" s="43"/>
      <c r="AI14" s="34">
        <v>20</v>
      </c>
      <c r="AJ14" s="35">
        <v>2</v>
      </c>
      <c r="AK14" s="43"/>
      <c r="AL14" s="34">
        <v>20</v>
      </c>
      <c r="AM14" s="35">
        <v>2</v>
      </c>
    </row>
    <row r="15" spans="1:67" ht="30" customHeight="1" outlineLevel="1" thickBot="1" x14ac:dyDescent="0.3">
      <c r="A15" s="133"/>
      <c r="B15" s="33" t="s">
        <v>27</v>
      </c>
      <c r="C15" s="30" t="s">
        <v>25</v>
      </c>
      <c r="D15" s="34">
        <v>23</v>
      </c>
      <c r="E15" s="35">
        <v>9</v>
      </c>
      <c r="F15" s="34">
        <v>22</v>
      </c>
      <c r="G15" s="35">
        <v>10</v>
      </c>
      <c r="H15" s="34">
        <v>22</v>
      </c>
      <c r="I15" s="35">
        <v>1</v>
      </c>
      <c r="J15" s="34"/>
      <c r="K15" s="43"/>
      <c r="L15" s="34">
        <v>22</v>
      </c>
      <c r="M15" s="35">
        <v>1</v>
      </c>
      <c r="N15" s="34"/>
      <c r="O15" s="43"/>
      <c r="P15" s="34">
        <v>22</v>
      </c>
      <c r="Q15" s="35">
        <v>1</v>
      </c>
      <c r="R15" s="34"/>
      <c r="S15" s="43"/>
      <c r="T15" s="34">
        <v>22</v>
      </c>
      <c r="U15" s="35">
        <v>1</v>
      </c>
      <c r="V15" s="34"/>
      <c r="W15" s="43"/>
      <c r="X15" s="34">
        <v>22</v>
      </c>
      <c r="Y15" s="35">
        <v>1</v>
      </c>
      <c r="Z15" s="34"/>
      <c r="AA15" s="43"/>
      <c r="AB15" s="34">
        <v>22</v>
      </c>
      <c r="AC15" s="35">
        <v>1</v>
      </c>
      <c r="AD15" s="34"/>
      <c r="AE15" s="43"/>
      <c r="AF15" s="34">
        <v>22</v>
      </c>
      <c r="AG15" s="35">
        <v>1</v>
      </c>
      <c r="AH15" s="43"/>
      <c r="AI15" s="34">
        <v>22</v>
      </c>
      <c r="AJ15" s="35">
        <v>1</v>
      </c>
      <c r="AK15" s="43"/>
      <c r="AL15" s="34">
        <v>22</v>
      </c>
      <c r="AM15" s="35">
        <v>1</v>
      </c>
    </row>
    <row r="16" spans="1:67" ht="30" customHeight="1" outlineLevel="1" thickBot="1" x14ac:dyDescent="0.3">
      <c r="A16" s="133"/>
      <c r="B16" s="33" t="s">
        <v>28</v>
      </c>
      <c r="C16" s="30" t="s">
        <v>25</v>
      </c>
      <c r="D16" s="34">
        <v>25</v>
      </c>
      <c r="E16" s="35">
        <v>13</v>
      </c>
      <c r="F16" s="34">
        <v>23</v>
      </c>
      <c r="G16" s="35">
        <v>14</v>
      </c>
      <c r="H16" s="34">
        <v>23</v>
      </c>
      <c r="I16" s="35">
        <v>2</v>
      </c>
      <c r="J16" s="34">
        <v>3</v>
      </c>
      <c r="K16" s="43"/>
      <c r="L16" s="34">
        <v>23</v>
      </c>
      <c r="M16" s="35">
        <v>2</v>
      </c>
      <c r="N16" s="47">
        <v>4</v>
      </c>
      <c r="O16" s="43"/>
      <c r="P16" s="34">
        <v>23</v>
      </c>
      <c r="Q16" s="35">
        <v>2</v>
      </c>
      <c r="R16" s="51">
        <v>4</v>
      </c>
      <c r="S16" s="43"/>
      <c r="T16" s="34">
        <v>23</v>
      </c>
      <c r="U16" s="35">
        <v>2</v>
      </c>
      <c r="V16" s="51">
        <v>4</v>
      </c>
      <c r="W16" s="43"/>
      <c r="X16" s="34">
        <v>23</v>
      </c>
      <c r="Y16" s="35">
        <v>2</v>
      </c>
      <c r="Z16" s="51">
        <v>4</v>
      </c>
      <c r="AA16" s="43"/>
      <c r="AB16" s="34">
        <v>24</v>
      </c>
      <c r="AC16" s="35">
        <v>2</v>
      </c>
      <c r="AD16" s="47">
        <v>5</v>
      </c>
      <c r="AE16" s="43"/>
      <c r="AF16" s="34">
        <v>24</v>
      </c>
      <c r="AG16" s="35">
        <v>2</v>
      </c>
      <c r="AH16" s="43"/>
      <c r="AI16" s="34">
        <v>24</v>
      </c>
      <c r="AJ16" s="35">
        <v>2</v>
      </c>
      <c r="AK16" s="43"/>
      <c r="AL16" s="34">
        <v>24</v>
      </c>
      <c r="AM16" s="35">
        <v>2</v>
      </c>
    </row>
    <row r="17" spans="1:67" ht="30" customHeight="1" outlineLevel="1" thickBot="1" x14ac:dyDescent="0.3">
      <c r="A17" s="133"/>
      <c r="B17" s="33" t="s">
        <v>29</v>
      </c>
      <c r="C17" s="30" t="s">
        <v>25</v>
      </c>
      <c r="D17" s="34">
        <v>24</v>
      </c>
      <c r="E17" s="35">
        <v>8</v>
      </c>
      <c r="F17" s="34">
        <v>24</v>
      </c>
      <c r="G17" s="35">
        <v>9</v>
      </c>
      <c r="H17" s="34">
        <v>23</v>
      </c>
      <c r="I17" s="35">
        <v>3</v>
      </c>
      <c r="J17" s="34"/>
      <c r="K17" s="43"/>
      <c r="L17" s="34">
        <v>24</v>
      </c>
      <c r="M17" s="35">
        <v>3</v>
      </c>
      <c r="N17" s="47">
        <v>1</v>
      </c>
      <c r="O17" s="43"/>
      <c r="P17" s="34">
        <v>24</v>
      </c>
      <c r="Q17" s="35">
        <v>3</v>
      </c>
      <c r="R17" s="51">
        <v>1</v>
      </c>
      <c r="S17" s="43"/>
      <c r="T17" s="34">
        <v>24</v>
      </c>
      <c r="U17" s="35">
        <v>3</v>
      </c>
      <c r="V17" s="51">
        <v>1</v>
      </c>
      <c r="W17" s="43"/>
      <c r="X17" s="34">
        <v>24</v>
      </c>
      <c r="Y17" s="35">
        <v>3</v>
      </c>
      <c r="Z17" s="51">
        <v>1</v>
      </c>
      <c r="AA17" s="43"/>
      <c r="AB17" s="34">
        <v>24</v>
      </c>
      <c r="AC17" s="35">
        <v>3</v>
      </c>
      <c r="AD17" s="34">
        <v>1</v>
      </c>
      <c r="AE17" s="43"/>
      <c r="AF17" s="34">
        <v>24</v>
      </c>
      <c r="AG17" s="35">
        <v>3</v>
      </c>
      <c r="AH17" s="43"/>
      <c r="AI17" s="34">
        <v>24</v>
      </c>
      <c r="AJ17" s="35">
        <v>3</v>
      </c>
      <c r="AK17" s="43"/>
      <c r="AL17" s="34">
        <v>24</v>
      </c>
      <c r="AM17" s="35">
        <v>3</v>
      </c>
    </row>
    <row r="18" spans="1:67" s="14" customFormat="1" ht="39.950000000000003" customHeight="1" thickBot="1" x14ac:dyDescent="0.3">
      <c r="A18" s="134"/>
      <c r="B18" s="130" t="s">
        <v>30</v>
      </c>
      <c r="C18" s="131"/>
      <c r="D18" s="36">
        <f t="shared" ref="D18:J18" si="0">SUM(D6:D17)</f>
        <v>265</v>
      </c>
      <c r="E18" s="27">
        <f t="shared" si="0"/>
        <v>170</v>
      </c>
      <c r="F18" s="36">
        <f t="shared" si="0"/>
        <v>261</v>
      </c>
      <c r="G18" s="27">
        <f t="shared" si="0"/>
        <v>179</v>
      </c>
      <c r="H18" s="36">
        <f t="shared" si="0"/>
        <v>268</v>
      </c>
      <c r="I18" s="27">
        <f t="shared" si="0"/>
        <v>17</v>
      </c>
      <c r="J18" s="36">
        <f t="shared" si="0"/>
        <v>12</v>
      </c>
      <c r="K18" s="44"/>
      <c r="L18" s="36">
        <f t="shared" ref="L18:N18" si="1">SUM(L6:L17)</f>
        <v>267</v>
      </c>
      <c r="M18" s="27">
        <f t="shared" si="1"/>
        <v>17</v>
      </c>
      <c r="N18" s="36">
        <f t="shared" si="1"/>
        <v>14</v>
      </c>
      <c r="O18" s="44"/>
      <c r="P18" s="36">
        <f t="shared" ref="P18:R18" si="2">SUM(P6:P17)</f>
        <v>271</v>
      </c>
      <c r="Q18" s="27">
        <f t="shared" si="2"/>
        <v>17</v>
      </c>
      <c r="R18" s="36">
        <f t="shared" si="2"/>
        <v>14</v>
      </c>
      <c r="S18" s="44"/>
      <c r="T18" s="36">
        <f t="shared" ref="T18:V18" si="3">SUM(T6:T17)</f>
        <v>272</v>
      </c>
      <c r="U18" s="27">
        <f t="shared" si="3"/>
        <v>17</v>
      </c>
      <c r="V18" s="36">
        <f t="shared" si="3"/>
        <v>15</v>
      </c>
      <c r="W18" s="44"/>
      <c r="X18" s="36">
        <f t="shared" ref="X18:Z18" si="4">SUM(X6:X17)</f>
        <v>277</v>
      </c>
      <c r="Y18" s="27">
        <f t="shared" si="4"/>
        <v>17</v>
      </c>
      <c r="Z18" s="36">
        <f t="shared" si="4"/>
        <v>20</v>
      </c>
      <c r="AA18" s="44"/>
      <c r="AB18" s="36">
        <f t="shared" ref="AB18:AD18" si="5">SUM(AB6:AB17)</f>
        <v>276</v>
      </c>
      <c r="AC18" s="27">
        <f t="shared" si="5"/>
        <v>17</v>
      </c>
      <c r="AD18" s="36">
        <f t="shared" si="5"/>
        <v>21</v>
      </c>
      <c r="AE18" s="44"/>
      <c r="AF18" s="36">
        <f t="shared" ref="AF18:AG18" si="6">SUM(AF6:AF17)</f>
        <v>281</v>
      </c>
      <c r="AG18" s="27">
        <f t="shared" si="6"/>
        <v>18</v>
      </c>
      <c r="AH18" s="44"/>
      <c r="AI18" s="36">
        <f t="shared" ref="AI18:AJ18" si="7">SUM(AI6:AI17)</f>
        <v>281</v>
      </c>
      <c r="AJ18" s="27">
        <f t="shared" si="7"/>
        <v>18</v>
      </c>
      <c r="AK18" s="44"/>
      <c r="AL18" s="36">
        <f t="shared" ref="AL18:AM18" si="8">SUM(AL6:AL17)</f>
        <v>272</v>
      </c>
      <c r="AM18" s="27">
        <f t="shared" si="8"/>
        <v>17</v>
      </c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</row>
    <row r="19" spans="1:67" ht="30" customHeight="1" outlineLevel="1" thickBot="1" x14ac:dyDescent="0.3">
      <c r="A19" s="132" t="s">
        <v>31</v>
      </c>
      <c r="B19" s="33" t="s">
        <v>10</v>
      </c>
      <c r="C19" s="30" t="s">
        <v>32</v>
      </c>
      <c r="D19" s="34">
        <v>23</v>
      </c>
      <c r="E19" s="35">
        <v>23</v>
      </c>
      <c r="F19" s="34">
        <v>25</v>
      </c>
      <c r="G19" s="35">
        <v>25</v>
      </c>
      <c r="H19" s="34">
        <v>25</v>
      </c>
      <c r="I19" s="35">
        <v>1</v>
      </c>
      <c r="J19" s="34">
        <v>4</v>
      </c>
      <c r="K19" s="43"/>
      <c r="L19" s="34">
        <v>26</v>
      </c>
      <c r="M19" s="35">
        <v>1</v>
      </c>
      <c r="N19" s="34">
        <v>4</v>
      </c>
      <c r="O19" s="43"/>
      <c r="P19" s="34">
        <v>29</v>
      </c>
      <c r="Q19" s="35">
        <v>1</v>
      </c>
      <c r="R19" s="47">
        <v>6</v>
      </c>
      <c r="S19" s="43"/>
      <c r="T19" s="51">
        <v>29</v>
      </c>
      <c r="U19" s="52">
        <v>1</v>
      </c>
      <c r="V19" s="51">
        <v>6</v>
      </c>
      <c r="W19" s="43"/>
      <c r="X19" s="51">
        <v>30</v>
      </c>
      <c r="Y19" s="52">
        <v>1</v>
      </c>
      <c r="Z19" s="51">
        <v>6</v>
      </c>
      <c r="AA19" s="43"/>
      <c r="AB19" s="51">
        <v>30</v>
      </c>
      <c r="AC19" s="52">
        <v>1</v>
      </c>
      <c r="AD19" s="51">
        <v>6</v>
      </c>
      <c r="AE19" s="43"/>
      <c r="AF19" s="34">
        <v>32</v>
      </c>
      <c r="AG19" s="35">
        <v>1</v>
      </c>
      <c r="AH19" s="43"/>
      <c r="AI19" s="34">
        <v>32</v>
      </c>
      <c r="AJ19" s="35">
        <v>1</v>
      </c>
      <c r="AK19" s="43"/>
      <c r="AL19" s="34">
        <v>32</v>
      </c>
      <c r="AM19" s="35">
        <v>1</v>
      </c>
    </row>
    <row r="20" spans="1:67" ht="30" customHeight="1" outlineLevel="1" thickBot="1" x14ac:dyDescent="0.3">
      <c r="A20" s="133"/>
      <c r="B20" s="33" t="s">
        <v>12</v>
      </c>
      <c r="C20" s="30" t="s">
        <v>33</v>
      </c>
      <c r="D20" s="34">
        <v>35</v>
      </c>
      <c r="E20" s="35">
        <v>35</v>
      </c>
      <c r="F20" s="34">
        <v>36</v>
      </c>
      <c r="G20" s="35">
        <v>36</v>
      </c>
      <c r="H20" s="34">
        <v>20</v>
      </c>
      <c r="I20" s="35">
        <v>1</v>
      </c>
      <c r="J20" s="34"/>
      <c r="K20" s="43"/>
      <c r="L20" s="34">
        <v>20</v>
      </c>
      <c r="M20" s="35">
        <v>1</v>
      </c>
      <c r="N20" s="34"/>
      <c r="O20" s="43"/>
      <c r="P20" s="34">
        <v>19</v>
      </c>
      <c r="Q20" s="35">
        <v>1</v>
      </c>
      <c r="R20" s="34"/>
      <c r="S20" s="43"/>
      <c r="T20" s="51">
        <v>19</v>
      </c>
      <c r="U20" s="52">
        <v>1</v>
      </c>
      <c r="V20" s="51"/>
      <c r="W20" s="43"/>
      <c r="X20" s="51">
        <v>19</v>
      </c>
      <c r="Y20" s="52">
        <v>1</v>
      </c>
      <c r="Z20" s="51"/>
      <c r="AA20" s="43"/>
      <c r="AB20" s="47">
        <v>18</v>
      </c>
      <c r="AC20" s="52">
        <v>1</v>
      </c>
      <c r="AD20" s="51"/>
      <c r="AE20" s="43"/>
      <c r="AF20" s="34">
        <v>18</v>
      </c>
      <c r="AG20" s="35">
        <v>1</v>
      </c>
      <c r="AH20" s="43"/>
      <c r="AI20" s="34">
        <v>18</v>
      </c>
      <c r="AJ20" s="35">
        <v>1</v>
      </c>
      <c r="AK20" s="43"/>
      <c r="AL20" s="34">
        <v>19</v>
      </c>
      <c r="AM20" s="35">
        <v>1</v>
      </c>
    </row>
    <row r="21" spans="1:67" s="32" customFormat="1" ht="30" customHeight="1" outlineLevel="1" thickBot="1" x14ac:dyDescent="0.3">
      <c r="A21" s="133"/>
      <c r="B21" s="33" t="s">
        <v>14</v>
      </c>
      <c r="C21" s="30" t="s">
        <v>34</v>
      </c>
      <c r="D21" s="34"/>
      <c r="E21" s="35"/>
      <c r="F21" s="34"/>
      <c r="G21" s="35"/>
      <c r="H21" s="34">
        <v>16</v>
      </c>
      <c r="I21" s="35"/>
      <c r="J21" s="34"/>
      <c r="K21" s="43"/>
      <c r="L21" s="34">
        <v>16</v>
      </c>
      <c r="M21" s="35"/>
      <c r="N21" s="34"/>
      <c r="O21" s="43"/>
      <c r="P21" s="34">
        <v>17</v>
      </c>
      <c r="Q21" s="35"/>
      <c r="R21" s="34"/>
      <c r="S21" s="43"/>
      <c r="T21" s="51">
        <v>17</v>
      </c>
      <c r="U21" s="52"/>
      <c r="V21" s="51"/>
      <c r="W21" s="43"/>
      <c r="X21" s="51">
        <v>16</v>
      </c>
      <c r="Y21" s="52"/>
      <c r="Z21" s="51"/>
      <c r="AA21" s="43"/>
      <c r="AB21" s="51">
        <v>16</v>
      </c>
      <c r="AC21" s="52"/>
      <c r="AD21" s="51"/>
      <c r="AE21" s="43"/>
      <c r="AF21" s="34">
        <v>16</v>
      </c>
      <c r="AG21" s="35"/>
      <c r="AH21" s="43"/>
      <c r="AI21" s="34">
        <v>16</v>
      </c>
      <c r="AJ21" s="35"/>
      <c r="AK21" s="43"/>
      <c r="AL21" s="34">
        <v>17</v>
      </c>
      <c r="AM21" s="35">
        <v>1</v>
      </c>
    </row>
    <row r="22" spans="1:67" ht="30" customHeight="1" outlineLevel="1" thickBot="1" x14ac:dyDescent="0.3">
      <c r="A22" s="133"/>
      <c r="B22" s="33" t="s">
        <v>16</v>
      </c>
      <c r="C22" s="30" t="s">
        <v>35</v>
      </c>
      <c r="D22" s="34">
        <v>23</v>
      </c>
      <c r="E22" s="35">
        <v>23</v>
      </c>
      <c r="F22" s="34">
        <v>23</v>
      </c>
      <c r="G22" s="35">
        <v>23</v>
      </c>
      <c r="H22" s="34">
        <v>21</v>
      </c>
      <c r="I22" s="35">
        <v>1</v>
      </c>
      <c r="J22" s="34"/>
      <c r="K22" s="43"/>
      <c r="L22" s="34">
        <v>21</v>
      </c>
      <c r="M22" s="35">
        <v>1</v>
      </c>
      <c r="N22" s="34"/>
      <c r="O22" s="43"/>
      <c r="P22" s="34">
        <v>21</v>
      </c>
      <c r="Q22" s="35">
        <v>1</v>
      </c>
      <c r="R22" s="34"/>
      <c r="S22" s="43"/>
      <c r="T22" s="51">
        <v>21</v>
      </c>
      <c r="U22" s="52">
        <v>1</v>
      </c>
      <c r="V22" s="51"/>
      <c r="W22" s="43"/>
      <c r="X22" s="51">
        <v>24</v>
      </c>
      <c r="Y22" s="52">
        <v>1</v>
      </c>
      <c r="Z22" s="51">
        <v>1</v>
      </c>
      <c r="AA22" s="43"/>
      <c r="AB22" s="51">
        <v>24</v>
      </c>
      <c r="AC22" s="52">
        <v>1</v>
      </c>
      <c r="AD22" s="51">
        <v>1</v>
      </c>
      <c r="AE22" s="43"/>
      <c r="AF22" s="34">
        <v>25</v>
      </c>
      <c r="AG22" s="35">
        <v>1</v>
      </c>
      <c r="AH22" s="43"/>
      <c r="AI22" s="34">
        <v>26</v>
      </c>
      <c r="AJ22" s="35">
        <v>1</v>
      </c>
      <c r="AK22" s="43"/>
      <c r="AL22" s="34">
        <v>25</v>
      </c>
      <c r="AM22" s="35">
        <v>1</v>
      </c>
    </row>
    <row r="23" spans="1:67" ht="30" customHeight="1" outlineLevel="1" thickBot="1" x14ac:dyDescent="0.3">
      <c r="A23" s="133"/>
      <c r="B23" s="33" t="s">
        <v>18</v>
      </c>
      <c r="C23" s="30" t="s">
        <v>36</v>
      </c>
      <c r="D23" s="34">
        <v>23</v>
      </c>
      <c r="E23" s="35">
        <v>16</v>
      </c>
      <c r="F23" s="34">
        <v>25</v>
      </c>
      <c r="G23" s="35">
        <v>17</v>
      </c>
      <c r="H23" s="34">
        <v>25</v>
      </c>
      <c r="I23" s="35">
        <v>2</v>
      </c>
      <c r="J23" s="34"/>
      <c r="K23" s="43"/>
      <c r="L23" s="34">
        <v>25</v>
      </c>
      <c r="M23" s="35">
        <v>2</v>
      </c>
      <c r="N23" s="34"/>
      <c r="O23" s="43"/>
      <c r="P23" s="34">
        <v>26</v>
      </c>
      <c r="Q23" s="35">
        <v>2</v>
      </c>
      <c r="R23" s="47">
        <v>1</v>
      </c>
      <c r="S23" s="43"/>
      <c r="T23" s="51">
        <v>26</v>
      </c>
      <c r="U23" s="52">
        <v>2</v>
      </c>
      <c r="V23" s="51">
        <v>1</v>
      </c>
      <c r="W23" s="43"/>
      <c r="X23" s="51">
        <v>26</v>
      </c>
      <c r="Y23" s="52">
        <v>2</v>
      </c>
      <c r="Z23" s="51">
        <v>1</v>
      </c>
      <c r="AA23" s="43"/>
      <c r="AB23" s="51">
        <v>26</v>
      </c>
      <c r="AC23" s="52">
        <v>2</v>
      </c>
      <c r="AD23" s="51">
        <v>1</v>
      </c>
      <c r="AE23" s="43"/>
      <c r="AF23" s="34">
        <v>26</v>
      </c>
      <c r="AG23" s="35">
        <v>2</v>
      </c>
      <c r="AH23" s="43"/>
      <c r="AI23" s="34">
        <v>26</v>
      </c>
      <c r="AJ23" s="35">
        <v>2</v>
      </c>
      <c r="AK23" s="43"/>
      <c r="AL23" s="34">
        <v>26</v>
      </c>
      <c r="AM23" s="35">
        <v>2</v>
      </c>
    </row>
    <row r="24" spans="1:67" ht="30" customHeight="1" outlineLevel="1" thickBot="1" x14ac:dyDescent="0.3">
      <c r="A24" s="133"/>
      <c r="B24" s="33" t="s">
        <v>20</v>
      </c>
      <c r="C24" s="30" t="s">
        <v>37</v>
      </c>
      <c r="D24" s="34">
        <v>24</v>
      </c>
      <c r="E24" s="35">
        <v>19</v>
      </c>
      <c r="F24" s="34">
        <v>24</v>
      </c>
      <c r="G24" s="35">
        <v>19</v>
      </c>
      <c r="H24" s="34">
        <v>25</v>
      </c>
      <c r="I24" s="35">
        <v>1</v>
      </c>
      <c r="J24" s="34">
        <v>1</v>
      </c>
      <c r="K24" s="43"/>
      <c r="L24" s="34">
        <v>25</v>
      </c>
      <c r="M24" s="35">
        <v>1</v>
      </c>
      <c r="N24" s="47">
        <v>2</v>
      </c>
      <c r="O24" s="43"/>
      <c r="P24" s="34">
        <v>25</v>
      </c>
      <c r="Q24" s="35">
        <v>1</v>
      </c>
      <c r="R24" s="51">
        <v>2</v>
      </c>
      <c r="S24" s="43"/>
      <c r="T24" s="51">
        <v>25</v>
      </c>
      <c r="U24" s="52">
        <v>1</v>
      </c>
      <c r="V24" s="51">
        <v>2</v>
      </c>
      <c r="W24" s="43"/>
      <c r="X24" s="51">
        <v>24</v>
      </c>
      <c r="Y24" s="52">
        <v>1</v>
      </c>
      <c r="Z24" s="51">
        <v>2</v>
      </c>
      <c r="AA24" s="43"/>
      <c r="AB24" s="51">
        <v>24</v>
      </c>
      <c r="AC24" s="52">
        <v>1</v>
      </c>
      <c r="AD24" s="51">
        <v>2</v>
      </c>
      <c r="AE24" s="43"/>
      <c r="AF24" s="34">
        <v>24</v>
      </c>
      <c r="AG24" s="35">
        <v>1</v>
      </c>
      <c r="AH24" s="43"/>
      <c r="AI24" s="34">
        <v>24</v>
      </c>
      <c r="AJ24" s="35">
        <v>1</v>
      </c>
      <c r="AK24" s="43"/>
      <c r="AL24" s="34">
        <v>24</v>
      </c>
      <c r="AM24" s="35">
        <v>1</v>
      </c>
    </row>
    <row r="25" spans="1:67" ht="30" customHeight="1" outlineLevel="1" thickBot="1" x14ac:dyDescent="0.3">
      <c r="A25" s="133"/>
      <c r="B25" s="33" t="s">
        <v>22</v>
      </c>
      <c r="C25" s="30" t="s">
        <v>38</v>
      </c>
      <c r="D25" s="34">
        <v>20</v>
      </c>
      <c r="E25" s="35">
        <v>15</v>
      </c>
      <c r="F25" s="34">
        <v>20</v>
      </c>
      <c r="G25" s="35">
        <v>15</v>
      </c>
      <c r="H25" s="34">
        <v>21</v>
      </c>
      <c r="I25" s="35"/>
      <c r="J25" s="34">
        <v>1</v>
      </c>
      <c r="K25" s="43"/>
      <c r="L25" s="34">
        <v>21</v>
      </c>
      <c r="M25" s="35"/>
      <c r="N25" s="34">
        <v>1</v>
      </c>
      <c r="O25" s="43"/>
      <c r="P25" s="34">
        <v>22</v>
      </c>
      <c r="Q25" s="35"/>
      <c r="R25" s="47">
        <v>2</v>
      </c>
      <c r="S25" s="43"/>
      <c r="T25" s="51">
        <v>22</v>
      </c>
      <c r="U25" s="52"/>
      <c r="V25" s="51">
        <v>2</v>
      </c>
      <c r="W25" s="43"/>
      <c r="X25" s="51">
        <v>22</v>
      </c>
      <c r="Y25" s="52"/>
      <c r="Z25" s="51">
        <v>2</v>
      </c>
      <c r="AA25" s="43"/>
      <c r="AB25" s="51">
        <v>22</v>
      </c>
      <c r="AC25" s="52"/>
      <c r="AD25" s="51">
        <v>2</v>
      </c>
      <c r="AE25" s="43"/>
      <c r="AF25" s="34">
        <v>22</v>
      </c>
      <c r="AG25" s="35"/>
      <c r="AH25" s="43"/>
      <c r="AI25" s="34">
        <v>22</v>
      </c>
      <c r="AJ25" s="35"/>
      <c r="AK25" s="43"/>
      <c r="AL25" s="34">
        <v>22</v>
      </c>
      <c r="AM25" s="35"/>
    </row>
    <row r="26" spans="1:67" ht="29.25" customHeight="1" outlineLevel="1" thickBot="1" x14ac:dyDescent="0.3">
      <c r="A26" s="133"/>
      <c r="B26" s="33" t="s">
        <v>39</v>
      </c>
      <c r="C26" s="30" t="s">
        <v>40</v>
      </c>
      <c r="D26" s="34">
        <v>24</v>
      </c>
      <c r="E26" s="35">
        <v>18</v>
      </c>
      <c r="F26" s="34">
        <v>24</v>
      </c>
      <c r="G26" s="35">
        <v>18</v>
      </c>
      <c r="H26" s="34">
        <v>25</v>
      </c>
      <c r="I26" s="35">
        <v>1</v>
      </c>
      <c r="J26" s="34">
        <v>1</v>
      </c>
      <c r="K26" s="43"/>
      <c r="L26" s="34">
        <v>25</v>
      </c>
      <c r="M26" s="35">
        <v>1</v>
      </c>
      <c r="N26" s="34">
        <v>1</v>
      </c>
      <c r="O26" s="43"/>
      <c r="P26" s="34">
        <v>26</v>
      </c>
      <c r="Q26" s="35">
        <v>1</v>
      </c>
      <c r="R26" s="34">
        <v>1</v>
      </c>
      <c r="S26" s="43"/>
      <c r="T26" s="51">
        <v>26</v>
      </c>
      <c r="U26" s="52">
        <v>1</v>
      </c>
      <c r="V26" s="51">
        <v>1</v>
      </c>
      <c r="W26" s="43"/>
      <c r="X26" s="51">
        <v>25</v>
      </c>
      <c r="Y26" s="52">
        <v>1</v>
      </c>
      <c r="Z26" s="51">
        <v>1</v>
      </c>
      <c r="AA26" s="43"/>
      <c r="AB26" s="51">
        <v>25</v>
      </c>
      <c r="AC26" s="52">
        <v>1</v>
      </c>
      <c r="AD26" s="51">
        <v>1</v>
      </c>
      <c r="AE26" s="43"/>
      <c r="AF26" s="34">
        <v>25</v>
      </c>
      <c r="AG26" s="35">
        <v>1</v>
      </c>
      <c r="AH26" s="43"/>
      <c r="AI26" s="34">
        <v>25</v>
      </c>
      <c r="AJ26" s="35">
        <v>1</v>
      </c>
      <c r="AK26" s="43"/>
      <c r="AL26" s="34">
        <v>25</v>
      </c>
      <c r="AM26" s="35">
        <v>1</v>
      </c>
    </row>
    <row r="27" spans="1:67" ht="30" customHeight="1" outlineLevel="1" thickBot="1" x14ac:dyDescent="0.3">
      <c r="A27" s="133"/>
      <c r="B27" s="33" t="s">
        <v>41</v>
      </c>
      <c r="C27" s="30" t="s">
        <v>40</v>
      </c>
      <c r="D27" s="34">
        <v>22</v>
      </c>
      <c r="E27" s="35">
        <v>14</v>
      </c>
      <c r="F27" s="34">
        <v>22</v>
      </c>
      <c r="G27" s="35">
        <v>14</v>
      </c>
      <c r="H27" s="34">
        <v>23</v>
      </c>
      <c r="I27" s="35">
        <v>1</v>
      </c>
      <c r="J27" s="34">
        <v>2</v>
      </c>
      <c r="K27" s="43"/>
      <c r="L27" s="34">
        <v>23</v>
      </c>
      <c r="M27" s="35">
        <v>1</v>
      </c>
      <c r="N27" s="34">
        <v>2</v>
      </c>
      <c r="O27" s="43"/>
      <c r="P27" s="34">
        <v>22</v>
      </c>
      <c r="Q27" s="35">
        <v>1</v>
      </c>
      <c r="R27" s="34">
        <v>2</v>
      </c>
      <c r="S27" s="43"/>
      <c r="T27" s="51">
        <v>22</v>
      </c>
      <c r="U27" s="52">
        <v>1</v>
      </c>
      <c r="V27" s="51">
        <v>2</v>
      </c>
      <c r="W27" s="43"/>
      <c r="X27" s="51">
        <v>23</v>
      </c>
      <c r="Y27" s="52">
        <v>1</v>
      </c>
      <c r="Z27" s="51">
        <v>2</v>
      </c>
      <c r="AA27" s="43"/>
      <c r="AB27" s="51">
        <v>24</v>
      </c>
      <c r="AC27" s="52">
        <v>2</v>
      </c>
      <c r="AD27" s="47">
        <v>3</v>
      </c>
      <c r="AE27" s="43"/>
      <c r="AF27" s="34">
        <v>24</v>
      </c>
      <c r="AG27" s="35">
        <v>2</v>
      </c>
      <c r="AH27" s="43"/>
      <c r="AI27" s="34">
        <v>24</v>
      </c>
      <c r="AJ27" s="35">
        <v>2</v>
      </c>
      <c r="AK27" s="43"/>
      <c r="AL27" s="34">
        <v>24</v>
      </c>
      <c r="AM27" s="35">
        <v>2</v>
      </c>
    </row>
    <row r="28" spans="1:67" ht="30" customHeight="1" outlineLevel="1" thickBot="1" x14ac:dyDescent="0.3">
      <c r="A28" s="133"/>
      <c r="B28" s="33" t="s">
        <v>42</v>
      </c>
      <c r="C28" s="30" t="s">
        <v>40</v>
      </c>
      <c r="D28" s="34">
        <v>18</v>
      </c>
      <c r="E28" s="35">
        <v>10</v>
      </c>
      <c r="F28" s="34">
        <v>18</v>
      </c>
      <c r="G28" s="35">
        <v>10</v>
      </c>
      <c r="H28" s="34">
        <v>28</v>
      </c>
      <c r="I28" s="35">
        <v>2</v>
      </c>
      <c r="J28" s="34"/>
      <c r="K28" s="43"/>
      <c r="L28" s="34">
        <v>28</v>
      </c>
      <c r="M28" s="35">
        <v>2</v>
      </c>
      <c r="N28" s="34"/>
      <c r="O28" s="43"/>
      <c r="P28" s="34">
        <v>28</v>
      </c>
      <c r="Q28" s="35">
        <v>2</v>
      </c>
      <c r="R28" s="34"/>
      <c r="S28" s="43"/>
      <c r="T28" s="51">
        <v>28</v>
      </c>
      <c r="U28" s="52">
        <v>2</v>
      </c>
      <c r="V28" s="51"/>
      <c r="W28" s="43"/>
      <c r="X28" s="51">
        <v>28</v>
      </c>
      <c r="Y28" s="52">
        <v>2</v>
      </c>
      <c r="Z28" s="51"/>
      <c r="AA28" s="43"/>
      <c r="AB28" s="51">
        <v>28</v>
      </c>
      <c r="AC28" s="52">
        <v>2</v>
      </c>
      <c r="AD28" s="51"/>
      <c r="AE28" s="43"/>
      <c r="AF28" s="34">
        <v>28</v>
      </c>
      <c r="AG28" s="35">
        <v>2</v>
      </c>
      <c r="AH28" s="43"/>
      <c r="AI28" s="34">
        <v>28</v>
      </c>
      <c r="AJ28" s="35">
        <v>2</v>
      </c>
      <c r="AK28" s="43"/>
      <c r="AL28" s="34">
        <v>28</v>
      </c>
      <c r="AM28" s="35">
        <v>2</v>
      </c>
    </row>
    <row r="29" spans="1:67" ht="30" customHeight="1" outlineLevel="1" thickBot="1" x14ac:dyDescent="0.3">
      <c r="A29" s="133"/>
      <c r="B29" s="33" t="s">
        <v>43</v>
      </c>
      <c r="C29" s="30" t="s">
        <v>40</v>
      </c>
      <c r="D29" s="34">
        <v>21</v>
      </c>
      <c r="E29" s="35">
        <v>12</v>
      </c>
      <c r="F29" s="34">
        <v>21</v>
      </c>
      <c r="G29" s="35">
        <v>12</v>
      </c>
      <c r="H29" s="34">
        <v>27</v>
      </c>
      <c r="I29" s="35">
        <v>3</v>
      </c>
      <c r="J29" s="34"/>
      <c r="K29" s="43"/>
      <c r="L29" s="34">
        <v>27</v>
      </c>
      <c r="M29" s="35">
        <v>3</v>
      </c>
      <c r="N29" s="34"/>
      <c r="O29" s="43"/>
      <c r="P29" s="34">
        <v>27</v>
      </c>
      <c r="Q29" s="35">
        <v>3</v>
      </c>
      <c r="R29" s="34"/>
      <c r="S29" s="43"/>
      <c r="T29" s="51">
        <v>27</v>
      </c>
      <c r="U29" s="52">
        <v>3</v>
      </c>
      <c r="V29" s="51"/>
      <c r="W29" s="43"/>
      <c r="X29" s="51">
        <v>28</v>
      </c>
      <c r="Y29" s="52">
        <v>3</v>
      </c>
      <c r="Z29" s="51">
        <v>1</v>
      </c>
      <c r="AA29" s="43"/>
      <c r="AB29" s="51">
        <v>28</v>
      </c>
      <c r="AC29" s="52">
        <v>3</v>
      </c>
      <c r="AD29" s="51">
        <v>1</v>
      </c>
      <c r="AE29" s="43"/>
      <c r="AF29" s="34">
        <v>28</v>
      </c>
      <c r="AG29" s="35">
        <v>3</v>
      </c>
      <c r="AH29" s="43"/>
      <c r="AI29" s="34">
        <v>28</v>
      </c>
      <c r="AJ29" s="35">
        <v>3</v>
      </c>
      <c r="AK29" s="43"/>
      <c r="AL29" s="34">
        <v>28</v>
      </c>
      <c r="AM29" s="35">
        <v>3</v>
      </c>
    </row>
    <row r="30" spans="1:67" s="14" customFormat="1" ht="39.950000000000003" customHeight="1" thickBot="1" x14ac:dyDescent="0.3">
      <c r="A30" s="134"/>
      <c r="B30" s="130" t="s">
        <v>30</v>
      </c>
      <c r="C30" s="131"/>
      <c r="D30" s="36">
        <f t="shared" ref="D30:J30" si="9">SUM(D19:D29)</f>
        <v>233</v>
      </c>
      <c r="E30" s="27">
        <f t="shared" si="9"/>
        <v>185</v>
      </c>
      <c r="F30" s="36">
        <f t="shared" si="9"/>
        <v>238</v>
      </c>
      <c r="G30" s="27">
        <f t="shared" si="9"/>
        <v>189</v>
      </c>
      <c r="H30" s="36">
        <f t="shared" si="9"/>
        <v>256</v>
      </c>
      <c r="I30" s="27">
        <f t="shared" si="9"/>
        <v>13</v>
      </c>
      <c r="J30" s="36">
        <f t="shared" si="9"/>
        <v>9</v>
      </c>
      <c r="K30" s="44"/>
      <c r="L30" s="36">
        <f t="shared" ref="L30:N30" si="10">SUM(L19:L29)</f>
        <v>257</v>
      </c>
      <c r="M30" s="27">
        <f t="shared" si="10"/>
        <v>13</v>
      </c>
      <c r="N30" s="36">
        <f t="shared" si="10"/>
        <v>10</v>
      </c>
      <c r="O30" s="44"/>
      <c r="P30" s="36">
        <f t="shared" ref="P30:R30" si="11">SUM(P19:P29)</f>
        <v>262</v>
      </c>
      <c r="Q30" s="27">
        <f t="shared" si="11"/>
        <v>13</v>
      </c>
      <c r="R30" s="36">
        <f t="shared" si="11"/>
        <v>14</v>
      </c>
      <c r="S30" s="44"/>
      <c r="T30" s="36">
        <f t="shared" ref="T30:V30" si="12">SUM(T19:T29)</f>
        <v>262</v>
      </c>
      <c r="U30" s="27">
        <f t="shared" si="12"/>
        <v>13</v>
      </c>
      <c r="V30" s="36">
        <f t="shared" si="12"/>
        <v>14</v>
      </c>
      <c r="W30" s="44"/>
      <c r="X30" s="36">
        <f t="shared" ref="X30:Z30" si="13">SUM(X19:X29)</f>
        <v>265</v>
      </c>
      <c r="Y30" s="27">
        <f t="shared" si="13"/>
        <v>13</v>
      </c>
      <c r="Z30" s="36">
        <f t="shared" si="13"/>
        <v>16</v>
      </c>
      <c r="AA30" s="44"/>
      <c r="AB30" s="36">
        <f t="shared" ref="AB30:AD30" si="14">SUM(AB19:AB29)</f>
        <v>265</v>
      </c>
      <c r="AC30" s="27">
        <f t="shared" si="14"/>
        <v>14</v>
      </c>
      <c r="AD30" s="36">
        <f t="shared" si="14"/>
        <v>17</v>
      </c>
      <c r="AE30" s="44"/>
      <c r="AF30" s="36">
        <f t="shared" ref="AF30:AG30" si="15">SUM(AF19:AF29)</f>
        <v>268</v>
      </c>
      <c r="AG30" s="27">
        <f t="shared" si="15"/>
        <v>14</v>
      </c>
      <c r="AH30" s="44"/>
      <c r="AI30" s="36">
        <f t="shared" ref="AI30:AJ30" si="16">SUM(AI19:AI29)</f>
        <v>269</v>
      </c>
      <c r="AJ30" s="27">
        <f t="shared" si="16"/>
        <v>14</v>
      </c>
      <c r="AK30" s="44"/>
      <c r="AL30" s="36">
        <f t="shared" ref="AL30:AM30" si="17">SUM(AL19:AL29)</f>
        <v>270</v>
      </c>
      <c r="AM30" s="27">
        <f t="shared" si="17"/>
        <v>15</v>
      </c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</row>
    <row r="31" spans="1:67" ht="30" customHeight="1" outlineLevel="1" thickBot="1" x14ac:dyDescent="0.3">
      <c r="A31" s="132" t="s">
        <v>44</v>
      </c>
      <c r="B31" s="33" t="s">
        <v>10</v>
      </c>
      <c r="C31" s="26" t="s">
        <v>45</v>
      </c>
      <c r="D31" s="34">
        <v>7</v>
      </c>
      <c r="E31" s="35">
        <v>7</v>
      </c>
      <c r="F31" s="34">
        <v>10</v>
      </c>
      <c r="G31" s="35">
        <v>10</v>
      </c>
      <c r="H31" s="34">
        <v>10</v>
      </c>
      <c r="I31" s="35">
        <v>1</v>
      </c>
      <c r="J31" s="34">
        <v>3</v>
      </c>
      <c r="K31" s="43"/>
      <c r="L31" s="34">
        <v>12</v>
      </c>
      <c r="M31" s="35">
        <v>1</v>
      </c>
      <c r="N31" s="34">
        <v>3</v>
      </c>
      <c r="O31" s="43"/>
      <c r="P31" s="34">
        <v>13</v>
      </c>
      <c r="Q31" s="35">
        <v>1</v>
      </c>
      <c r="R31" s="47">
        <v>4</v>
      </c>
      <c r="S31" s="43"/>
      <c r="T31" s="51">
        <v>13</v>
      </c>
      <c r="U31" s="52">
        <v>1</v>
      </c>
      <c r="V31" s="51">
        <v>4</v>
      </c>
      <c r="W31" s="43"/>
      <c r="X31" s="34">
        <v>13</v>
      </c>
      <c r="Y31" s="52">
        <v>1</v>
      </c>
      <c r="Z31" s="51">
        <v>4</v>
      </c>
      <c r="AA31" s="43"/>
      <c r="AB31" s="34">
        <v>15</v>
      </c>
      <c r="AC31" s="52">
        <v>1</v>
      </c>
      <c r="AD31" s="47">
        <v>7</v>
      </c>
      <c r="AE31" s="43"/>
      <c r="AF31" s="34">
        <v>18</v>
      </c>
      <c r="AG31" s="52">
        <v>1</v>
      </c>
      <c r="AH31" s="43"/>
      <c r="AI31" s="34">
        <v>18</v>
      </c>
      <c r="AJ31" s="52">
        <v>1</v>
      </c>
      <c r="AK31" s="43"/>
      <c r="AL31" s="34">
        <v>23</v>
      </c>
      <c r="AM31" s="52">
        <v>1</v>
      </c>
    </row>
    <row r="32" spans="1:67" ht="30" customHeight="1" outlineLevel="1" thickBot="1" x14ac:dyDescent="0.3">
      <c r="A32" s="133"/>
      <c r="B32" s="33" t="s">
        <v>46</v>
      </c>
      <c r="C32" s="26" t="s">
        <v>47</v>
      </c>
      <c r="D32" s="34">
        <v>19</v>
      </c>
      <c r="E32" s="35">
        <v>19</v>
      </c>
      <c r="F32" s="34">
        <v>19</v>
      </c>
      <c r="G32" s="35">
        <v>19</v>
      </c>
      <c r="H32" s="34">
        <v>19</v>
      </c>
      <c r="I32" s="35">
        <v>2</v>
      </c>
      <c r="J32" s="34"/>
      <c r="K32" s="43"/>
      <c r="L32" s="34">
        <v>22</v>
      </c>
      <c r="M32" s="35">
        <v>2</v>
      </c>
      <c r="N32" s="34"/>
      <c r="O32" s="43"/>
      <c r="P32" s="34">
        <v>22</v>
      </c>
      <c r="Q32" s="35">
        <v>2</v>
      </c>
      <c r="R32" s="47">
        <v>1</v>
      </c>
      <c r="S32" s="43"/>
      <c r="T32" s="51">
        <v>22</v>
      </c>
      <c r="U32" s="52">
        <v>2</v>
      </c>
      <c r="V32" s="51">
        <v>1</v>
      </c>
      <c r="W32" s="43"/>
      <c r="X32" s="34">
        <v>22</v>
      </c>
      <c r="Y32" s="52">
        <v>2</v>
      </c>
      <c r="Z32" s="51">
        <v>1</v>
      </c>
      <c r="AA32" s="43"/>
      <c r="AB32" s="34">
        <v>22</v>
      </c>
      <c r="AC32" s="52">
        <v>2</v>
      </c>
      <c r="AD32" s="51">
        <v>1</v>
      </c>
      <c r="AE32" s="43"/>
      <c r="AF32" s="34">
        <v>22</v>
      </c>
      <c r="AG32" s="52">
        <v>2</v>
      </c>
      <c r="AH32" s="43"/>
      <c r="AI32" s="34">
        <v>22</v>
      </c>
      <c r="AJ32" s="52">
        <v>2</v>
      </c>
      <c r="AK32" s="43"/>
      <c r="AL32" s="34">
        <v>22</v>
      </c>
      <c r="AM32" s="52">
        <v>2</v>
      </c>
    </row>
    <row r="33" spans="1:67" ht="30" customHeight="1" outlineLevel="1" thickBot="1" x14ac:dyDescent="0.3">
      <c r="A33" s="133"/>
      <c r="B33" s="33" t="s">
        <v>48</v>
      </c>
      <c r="C33" s="26" t="s">
        <v>49</v>
      </c>
      <c r="D33" s="34">
        <v>15</v>
      </c>
      <c r="E33" s="35">
        <v>15</v>
      </c>
      <c r="F33" s="34">
        <v>16</v>
      </c>
      <c r="G33" s="35">
        <v>16</v>
      </c>
      <c r="H33" s="34">
        <v>15</v>
      </c>
      <c r="I33" s="35">
        <v>1</v>
      </c>
      <c r="J33" s="34">
        <v>1</v>
      </c>
      <c r="K33" s="43"/>
      <c r="L33" s="34">
        <v>15</v>
      </c>
      <c r="M33" s="35">
        <v>1</v>
      </c>
      <c r="N33" s="47">
        <v>2</v>
      </c>
      <c r="O33" s="43"/>
      <c r="P33" s="34">
        <v>16</v>
      </c>
      <c r="Q33" s="35">
        <v>1</v>
      </c>
      <c r="R33" s="34">
        <v>2</v>
      </c>
      <c r="S33" s="43"/>
      <c r="T33" s="51">
        <v>17</v>
      </c>
      <c r="U33" s="52">
        <v>1</v>
      </c>
      <c r="V33" s="53">
        <v>3</v>
      </c>
      <c r="W33" s="43"/>
      <c r="X33" s="34">
        <v>17</v>
      </c>
      <c r="Y33" s="52">
        <v>1</v>
      </c>
      <c r="Z33" s="51">
        <v>3</v>
      </c>
      <c r="AA33" s="43"/>
      <c r="AB33" s="34">
        <v>17</v>
      </c>
      <c r="AC33" s="52">
        <v>1</v>
      </c>
      <c r="AD33" s="47">
        <v>4</v>
      </c>
      <c r="AE33" s="43"/>
      <c r="AF33" s="34">
        <v>17</v>
      </c>
      <c r="AG33" s="52">
        <v>1</v>
      </c>
      <c r="AH33" s="43"/>
      <c r="AI33" s="34">
        <v>17</v>
      </c>
      <c r="AJ33" s="52">
        <v>1</v>
      </c>
      <c r="AK33" s="43"/>
      <c r="AL33" s="34">
        <v>18</v>
      </c>
      <c r="AM33" s="52">
        <v>1</v>
      </c>
    </row>
    <row r="34" spans="1:67" ht="30" customHeight="1" outlineLevel="1" thickBot="1" x14ac:dyDescent="0.3">
      <c r="A34" s="133"/>
      <c r="B34" s="33" t="s">
        <v>50</v>
      </c>
      <c r="C34" s="26" t="s">
        <v>51</v>
      </c>
      <c r="D34" s="34">
        <v>15</v>
      </c>
      <c r="E34" s="35">
        <v>13</v>
      </c>
      <c r="F34" s="34">
        <v>15</v>
      </c>
      <c r="G34" s="35">
        <v>13</v>
      </c>
      <c r="H34" s="34">
        <v>14</v>
      </c>
      <c r="I34" s="35">
        <v>1</v>
      </c>
      <c r="J34" s="34"/>
      <c r="K34" s="43"/>
      <c r="L34" s="34">
        <v>15</v>
      </c>
      <c r="M34" s="35">
        <v>1</v>
      </c>
      <c r="N34" s="34"/>
      <c r="O34" s="43"/>
      <c r="P34" s="34">
        <v>17</v>
      </c>
      <c r="Q34" s="35">
        <v>1</v>
      </c>
      <c r="R34" s="47">
        <v>2</v>
      </c>
      <c r="S34" s="43"/>
      <c r="T34" s="51">
        <v>17</v>
      </c>
      <c r="U34" s="52">
        <v>1</v>
      </c>
      <c r="V34" s="51">
        <v>2</v>
      </c>
      <c r="W34" s="43"/>
      <c r="X34" s="34">
        <v>17</v>
      </c>
      <c r="Y34" s="52">
        <v>1</v>
      </c>
      <c r="Z34" s="51">
        <v>2</v>
      </c>
      <c r="AA34" s="43"/>
      <c r="AB34" s="34">
        <v>19</v>
      </c>
      <c r="AC34" s="52">
        <v>1</v>
      </c>
      <c r="AD34" s="47">
        <v>4</v>
      </c>
      <c r="AE34" s="43"/>
      <c r="AF34" s="34">
        <v>19</v>
      </c>
      <c r="AG34" s="52">
        <v>1</v>
      </c>
      <c r="AH34" s="43"/>
      <c r="AI34" s="34">
        <v>19</v>
      </c>
      <c r="AJ34" s="52">
        <v>1</v>
      </c>
      <c r="AK34" s="43"/>
      <c r="AL34" s="34">
        <v>18</v>
      </c>
      <c r="AM34" s="52">
        <v>1</v>
      </c>
    </row>
    <row r="35" spans="1:67" ht="30" customHeight="1" outlineLevel="1" thickBot="1" x14ac:dyDescent="0.3">
      <c r="A35" s="133"/>
      <c r="B35" s="33" t="s">
        <v>39</v>
      </c>
      <c r="C35" s="26" t="s">
        <v>52</v>
      </c>
      <c r="D35" s="34">
        <v>17</v>
      </c>
      <c r="E35" s="35">
        <v>15</v>
      </c>
      <c r="F35" s="34">
        <v>18</v>
      </c>
      <c r="G35" s="35">
        <v>15</v>
      </c>
      <c r="H35" s="34">
        <v>18</v>
      </c>
      <c r="I35" s="35">
        <v>3</v>
      </c>
      <c r="J35" s="34">
        <v>1</v>
      </c>
      <c r="K35" s="43"/>
      <c r="L35" s="34">
        <v>17</v>
      </c>
      <c r="M35" s="35">
        <v>3</v>
      </c>
      <c r="N35" s="34"/>
      <c r="O35" s="43"/>
      <c r="P35" s="34">
        <v>17</v>
      </c>
      <c r="Q35" s="35">
        <v>3</v>
      </c>
      <c r="R35" s="34"/>
      <c r="S35" s="43"/>
      <c r="T35" s="51">
        <v>17</v>
      </c>
      <c r="U35" s="52">
        <v>3</v>
      </c>
      <c r="V35" s="51"/>
      <c r="W35" s="43"/>
      <c r="X35" s="34">
        <v>17</v>
      </c>
      <c r="Y35" s="52">
        <v>3</v>
      </c>
      <c r="Z35" s="51"/>
      <c r="AA35" s="43"/>
      <c r="AB35" s="34">
        <v>18</v>
      </c>
      <c r="AC35" s="52">
        <v>3</v>
      </c>
      <c r="AD35" s="51"/>
      <c r="AE35" s="43"/>
      <c r="AF35" s="34">
        <v>18</v>
      </c>
      <c r="AG35" s="52">
        <v>3</v>
      </c>
      <c r="AH35" s="43"/>
      <c r="AI35" s="34">
        <v>18</v>
      </c>
      <c r="AJ35" s="52">
        <v>3</v>
      </c>
      <c r="AK35" s="43"/>
      <c r="AL35" s="34">
        <v>18</v>
      </c>
      <c r="AM35" s="52">
        <v>3</v>
      </c>
    </row>
    <row r="36" spans="1:67" ht="30" customHeight="1" outlineLevel="1" thickBot="1" x14ac:dyDescent="0.3">
      <c r="A36" s="133"/>
      <c r="B36" s="33" t="s">
        <v>41</v>
      </c>
      <c r="C36" s="26" t="s">
        <v>52</v>
      </c>
      <c r="D36" s="34">
        <v>19</v>
      </c>
      <c r="E36" s="35">
        <v>15</v>
      </c>
      <c r="F36" s="34">
        <v>18</v>
      </c>
      <c r="G36" s="35">
        <v>15</v>
      </c>
      <c r="H36" s="34">
        <v>18</v>
      </c>
      <c r="I36" s="35">
        <v>2</v>
      </c>
      <c r="J36" s="34"/>
      <c r="K36" s="43"/>
      <c r="L36" s="34">
        <v>17</v>
      </c>
      <c r="M36" s="35">
        <v>2</v>
      </c>
      <c r="N36" s="47">
        <v>1</v>
      </c>
      <c r="O36" s="43"/>
      <c r="P36" s="34">
        <v>17</v>
      </c>
      <c r="Q36" s="35">
        <v>2</v>
      </c>
      <c r="R36" s="34">
        <v>1</v>
      </c>
      <c r="S36" s="43"/>
      <c r="T36" s="51">
        <v>17</v>
      </c>
      <c r="U36" s="52">
        <v>2</v>
      </c>
      <c r="V36" s="51">
        <v>1</v>
      </c>
      <c r="W36" s="43"/>
      <c r="X36" s="34">
        <v>17</v>
      </c>
      <c r="Y36" s="52">
        <v>2</v>
      </c>
      <c r="Z36" s="51">
        <v>1</v>
      </c>
      <c r="AA36" s="43"/>
      <c r="AB36" s="34">
        <v>16</v>
      </c>
      <c r="AC36" s="52">
        <v>2</v>
      </c>
      <c r="AD36" s="51">
        <v>1</v>
      </c>
      <c r="AE36" s="43"/>
      <c r="AF36" s="34">
        <v>16</v>
      </c>
      <c r="AG36" s="52">
        <v>2</v>
      </c>
      <c r="AH36" s="43"/>
      <c r="AI36" s="34">
        <v>16</v>
      </c>
      <c r="AJ36" s="52">
        <v>2</v>
      </c>
      <c r="AK36" s="43"/>
      <c r="AL36" s="34">
        <v>16</v>
      </c>
      <c r="AM36" s="52">
        <v>2</v>
      </c>
    </row>
    <row r="37" spans="1:67" ht="30" customHeight="1" outlineLevel="1" thickBot="1" x14ac:dyDescent="0.3">
      <c r="A37" s="133"/>
      <c r="B37" s="33" t="s">
        <v>53</v>
      </c>
      <c r="C37" s="26" t="s">
        <v>52</v>
      </c>
      <c r="D37" s="34">
        <v>20</v>
      </c>
      <c r="E37" s="35">
        <v>16</v>
      </c>
      <c r="F37" s="34">
        <v>19</v>
      </c>
      <c r="G37" s="35">
        <v>16</v>
      </c>
      <c r="H37" s="34">
        <v>19</v>
      </c>
      <c r="I37" s="35">
        <v>2</v>
      </c>
      <c r="J37" s="34">
        <v>1</v>
      </c>
      <c r="K37" s="43"/>
      <c r="L37" s="34">
        <v>23</v>
      </c>
      <c r="M37" s="35">
        <v>2</v>
      </c>
      <c r="N37" s="47">
        <v>4</v>
      </c>
      <c r="O37" s="43"/>
      <c r="P37" s="34">
        <v>25</v>
      </c>
      <c r="Q37" s="35">
        <v>2</v>
      </c>
      <c r="R37" s="47">
        <v>6</v>
      </c>
      <c r="S37" s="43"/>
      <c r="T37" s="51">
        <v>25</v>
      </c>
      <c r="U37" s="52">
        <v>2</v>
      </c>
      <c r="V37" s="51">
        <v>6</v>
      </c>
      <c r="W37" s="43"/>
      <c r="X37" s="34">
        <v>25</v>
      </c>
      <c r="Y37" s="52">
        <v>2</v>
      </c>
      <c r="Z37" s="51">
        <v>6</v>
      </c>
      <c r="AA37" s="43"/>
      <c r="AB37" s="34">
        <v>27</v>
      </c>
      <c r="AC37" s="52">
        <v>2</v>
      </c>
      <c r="AD37" s="47">
        <v>8</v>
      </c>
      <c r="AE37" s="43"/>
      <c r="AF37" s="34">
        <v>27</v>
      </c>
      <c r="AG37" s="52">
        <v>2</v>
      </c>
      <c r="AH37" s="43"/>
      <c r="AI37" s="34">
        <v>27</v>
      </c>
      <c r="AJ37" s="52">
        <v>2</v>
      </c>
      <c r="AK37" s="43"/>
      <c r="AL37" s="34">
        <v>26</v>
      </c>
      <c r="AM37" s="52">
        <v>2</v>
      </c>
    </row>
    <row r="38" spans="1:67" s="14" customFormat="1" ht="39.950000000000003" customHeight="1" thickBot="1" x14ac:dyDescent="0.3">
      <c r="A38" s="134"/>
      <c r="B38" s="130" t="s">
        <v>30</v>
      </c>
      <c r="C38" s="131"/>
      <c r="D38" s="36">
        <f t="shared" ref="D38:E38" si="18">SUM(D31:D37)</f>
        <v>112</v>
      </c>
      <c r="E38" s="27">
        <f t="shared" si="18"/>
        <v>100</v>
      </c>
      <c r="F38" s="36">
        <f t="shared" ref="F38:G38" si="19">SUM(F31:F37)</f>
        <v>115</v>
      </c>
      <c r="G38" s="27">
        <f t="shared" si="19"/>
        <v>104</v>
      </c>
      <c r="H38" s="36">
        <f t="shared" ref="H38:J38" si="20">SUM(H31:H37)</f>
        <v>113</v>
      </c>
      <c r="I38" s="27">
        <f t="shared" si="20"/>
        <v>12</v>
      </c>
      <c r="J38" s="36">
        <f t="shared" si="20"/>
        <v>6</v>
      </c>
      <c r="K38" s="44"/>
      <c r="L38" s="36">
        <f t="shared" ref="L38:N38" si="21">SUM(L31:L37)</f>
        <v>121</v>
      </c>
      <c r="M38" s="27">
        <f t="shared" si="21"/>
        <v>12</v>
      </c>
      <c r="N38" s="36">
        <f t="shared" si="21"/>
        <v>10</v>
      </c>
      <c r="O38" s="44"/>
      <c r="P38" s="36">
        <f t="shared" ref="P38:R38" si="22">SUM(P31:P37)</f>
        <v>127</v>
      </c>
      <c r="Q38" s="27">
        <f t="shared" si="22"/>
        <v>12</v>
      </c>
      <c r="R38" s="36">
        <f t="shared" si="22"/>
        <v>16</v>
      </c>
      <c r="S38" s="44"/>
      <c r="T38" s="36">
        <f t="shared" ref="T38:V38" si="23">SUM(T31:T37)</f>
        <v>128</v>
      </c>
      <c r="U38" s="27">
        <f t="shared" si="23"/>
        <v>12</v>
      </c>
      <c r="V38" s="36">
        <f t="shared" si="23"/>
        <v>17</v>
      </c>
      <c r="W38" s="44"/>
      <c r="X38" s="36">
        <f t="shared" ref="X38:Z38" si="24">SUM(X31:X37)</f>
        <v>128</v>
      </c>
      <c r="Y38" s="27">
        <f t="shared" si="24"/>
        <v>12</v>
      </c>
      <c r="Z38" s="36">
        <f t="shared" si="24"/>
        <v>17</v>
      </c>
      <c r="AA38" s="44"/>
      <c r="AB38" s="36">
        <f t="shared" ref="AB38:AD38" si="25">SUM(AB31:AB37)</f>
        <v>134</v>
      </c>
      <c r="AC38" s="27">
        <f t="shared" si="25"/>
        <v>12</v>
      </c>
      <c r="AD38" s="36">
        <f t="shared" si="25"/>
        <v>25</v>
      </c>
      <c r="AE38" s="44"/>
      <c r="AF38" s="36">
        <f t="shared" ref="AF38:AG38" si="26">SUM(AF31:AF37)</f>
        <v>137</v>
      </c>
      <c r="AG38" s="27">
        <f t="shared" si="26"/>
        <v>12</v>
      </c>
      <c r="AH38" s="44"/>
      <c r="AI38" s="36">
        <f t="shared" ref="AI38:AJ38" si="27">SUM(AI31:AI37)</f>
        <v>137</v>
      </c>
      <c r="AJ38" s="27">
        <f t="shared" si="27"/>
        <v>12</v>
      </c>
      <c r="AK38" s="44"/>
      <c r="AL38" s="36">
        <f t="shared" ref="AL38:AM38" si="28">SUM(AL31:AL37)</f>
        <v>141</v>
      </c>
      <c r="AM38" s="27">
        <f t="shared" si="28"/>
        <v>12</v>
      </c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</row>
    <row r="39" spans="1:67" s="6" customFormat="1" ht="30" customHeight="1" outlineLevel="1" thickBot="1" x14ac:dyDescent="0.3">
      <c r="A39" s="132" t="s">
        <v>54</v>
      </c>
      <c r="B39" s="33" t="s">
        <v>10</v>
      </c>
      <c r="C39" s="26" t="s">
        <v>55</v>
      </c>
      <c r="D39" s="34">
        <v>21</v>
      </c>
      <c r="E39" s="35">
        <v>21</v>
      </c>
      <c r="F39" s="34">
        <v>22</v>
      </c>
      <c r="G39" s="35">
        <v>22</v>
      </c>
      <c r="H39" s="37">
        <v>25</v>
      </c>
      <c r="I39" s="38"/>
      <c r="J39" s="34">
        <v>8</v>
      </c>
      <c r="K39" s="45"/>
      <c r="L39" s="37">
        <v>26</v>
      </c>
      <c r="M39" s="38"/>
      <c r="N39" s="34">
        <v>8</v>
      </c>
      <c r="O39" s="45"/>
      <c r="P39" s="49">
        <v>26</v>
      </c>
      <c r="Q39" s="50"/>
      <c r="R39" s="51">
        <v>8</v>
      </c>
      <c r="S39" s="45"/>
      <c r="T39" s="49">
        <v>26</v>
      </c>
      <c r="U39" s="50"/>
      <c r="V39" s="51">
        <v>8</v>
      </c>
      <c r="W39" s="45"/>
      <c r="X39" s="49">
        <v>26</v>
      </c>
      <c r="Y39" s="50"/>
      <c r="Z39" s="51">
        <v>8</v>
      </c>
      <c r="AA39" s="45"/>
      <c r="AB39" s="49">
        <v>27</v>
      </c>
      <c r="AC39" s="50"/>
      <c r="AD39" s="51">
        <v>8</v>
      </c>
      <c r="AE39" s="45"/>
      <c r="AF39" s="49">
        <v>26</v>
      </c>
      <c r="AG39" s="50"/>
      <c r="AH39" s="45"/>
      <c r="AI39" s="49">
        <v>27</v>
      </c>
      <c r="AJ39" s="50"/>
      <c r="AK39" s="45"/>
      <c r="AL39" s="49">
        <v>27</v>
      </c>
      <c r="AM39" s="50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</row>
    <row r="40" spans="1:67" s="6" customFormat="1" ht="30" customHeight="1" outlineLevel="1" thickBot="1" x14ac:dyDescent="0.3">
      <c r="A40" s="133"/>
      <c r="B40" s="33" t="s">
        <v>46</v>
      </c>
      <c r="C40" s="26" t="s">
        <v>56</v>
      </c>
      <c r="D40" s="34">
        <v>18</v>
      </c>
      <c r="E40" s="35">
        <v>18</v>
      </c>
      <c r="F40" s="34">
        <v>21</v>
      </c>
      <c r="G40" s="35">
        <v>21</v>
      </c>
      <c r="H40" s="34">
        <v>24</v>
      </c>
      <c r="I40" s="35">
        <v>1</v>
      </c>
      <c r="J40" s="34"/>
      <c r="K40" s="43"/>
      <c r="L40" s="34">
        <v>25</v>
      </c>
      <c r="M40" s="35">
        <v>1</v>
      </c>
      <c r="N40" s="34"/>
      <c r="O40" s="43"/>
      <c r="P40" s="51">
        <v>25</v>
      </c>
      <c r="Q40" s="52">
        <v>1</v>
      </c>
      <c r="R40" s="51"/>
      <c r="S40" s="43"/>
      <c r="T40" s="51">
        <v>25</v>
      </c>
      <c r="U40" s="52">
        <v>1</v>
      </c>
      <c r="V40" s="51"/>
      <c r="W40" s="43"/>
      <c r="X40" s="51">
        <v>24</v>
      </c>
      <c r="Y40" s="52">
        <v>1</v>
      </c>
      <c r="Z40" s="51"/>
      <c r="AA40" s="43"/>
      <c r="AB40" s="51">
        <v>25</v>
      </c>
      <c r="AC40" s="52">
        <v>1</v>
      </c>
      <c r="AD40" s="51"/>
      <c r="AE40" s="43"/>
      <c r="AF40" s="51">
        <v>25</v>
      </c>
      <c r="AG40" s="52">
        <v>1</v>
      </c>
      <c r="AH40" s="43"/>
      <c r="AI40" s="51">
        <v>25</v>
      </c>
      <c r="AJ40" s="52">
        <v>1</v>
      </c>
      <c r="AK40" s="43"/>
      <c r="AL40" s="51">
        <v>24</v>
      </c>
      <c r="AM40" s="5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</row>
    <row r="41" spans="1:67" s="6" customFormat="1" ht="30" customHeight="1" outlineLevel="1" thickBot="1" x14ac:dyDescent="0.3">
      <c r="A41" s="133"/>
      <c r="B41" s="33" t="s">
        <v>48</v>
      </c>
      <c r="C41" s="26" t="s">
        <v>57</v>
      </c>
      <c r="D41" s="34">
        <v>14</v>
      </c>
      <c r="E41" s="35">
        <v>13</v>
      </c>
      <c r="F41" s="34">
        <v>13</v>
      </c>
      <c r="G41" s="35">
        <v>13</v>
      </c>
      <c r="H41" s="34">
        <v>25</v>
      </c>
      <c r="I41" s="35">
        <v>2</v>
      </c>
      <c r="J41" s="34">
        <v>3</v>
      </c>
      <c r="K41" s="43"/>
      <c r="L41" s="34">
        <v>26</v>
      </c>
      <c r="M41" s="35">
        <v>2</v>
      </c>
      <c r="N41" s="47">
        <v>5</v>
      </c>
      <c r="O41" s="43"/>
      <c r="P41" s="51">
        <v>25</v>
      </c>
      <c r="Q41" s="52">
        <v>2</v>
      </c>
      <c r="R41" s="51">
        <v>5</v>
      </c>
      <c r="S41" s="43"/>
      <c r="T41" s="51">
        <v>25</v>
      </c>
      <c r="U41" s="52">
        <v>2</v>
      </c>
      <c r="V41" s="51">
        <v>5</v>
      </c>
      <c r="W41" s="43"/>
      <c r="X41" s="51">
        <v>24</v>
      </c>
      <c r="Y41" s="52">
        <v>2</v>
      </c>
      <c r="Z41" s="51">
        <v>5</v>
      </c>
      <c r="AA41" s="43"/>
      <c r="AB41" s="51">
        <v>24</v>
      </c>
      <c r="AC41" s="52">
        <v>2</v>
      </c>
      <c r="AD41" s="51">
        <v>5</v>
      </c>
      <c r="AE41" s="43"/>
      <c r="AF41" s="51">
        <v>24</v>
      </c>
      <c r="AG41" s="52">
        <v>2</v>
      </c>
      <c r="AH41" s="43"/>
      <c r="AI41" s="51">
        <v>24</v>
      </c>
      <c r="AJ41" s="52">
        <v>2</v>
      </c>
      <c r="AK41" s="43"/>
      <c r="AL41" s="51">
        <v>24</v>
      </c>
      <c r="AM41" s="52">
        <v>2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</row>
    <row r="42" spans="1:67" s="6" customFormat="1" ht="30" customHeight="1" outlineLevel="1" thickBot="1" x14ac:dyDescent="0.3">
      <c r="A42" s="133"/>
      <c r="B42" s="33" t="s">
        <v>20</v>
      </c>
      <c r="C42" s="26" t="s">
        <v>58</v>
      </c>
      <c r="D42" s="34">
        <v>20</v>
      </c>
      <c r="E42" s="35">
        <v>20</v>
      </c>
      <c r="F42" s="34">
        <v>21</v>
      </c>
      <c r="G42" s="35">
        <v>21</v>
      </c>
      <c r="H42" s="34">
        <v>21</v>
      </c>
      <c r="I42" s="35">
        <v>3</v>
      </c>
      <c r="J42" s="34"/>
      <c r="K42" s="43"/>
      <c r="L42" s="34">
        <v>21</v>
      </c>
      <c r="M42" s="35">
        <v>3</v>
      </c>
      <c r="N42" s="34"/>
      <c r="O42" s="43"/>
      <c r="P42" s="51">
        <v>20</v>
      </c>
      <c r="Q42" s="52">
        <v>3</v>
      </c>
      <c r="R42" s="51"/>
      <c r="S42" s="43"/>
      <c r="T42" s="51">
        <v>20</v>
      </c>
      <c r="U42" s="52">
        <v>3</v>
      </c>
      <c r="V42" s="51"/>
      <c r="W42" s="43"/>
      <c r="X42" s="51">
        <v>21</v>
      </c>
      <c r="Y42" s="52">
        <v>3</v>
      </c>
      <c r="Z42" s="51"/>
      <c r="AA42" s="43"/>
      <c r="AB42" s="51">
        <v>21</v>
      </c>
      <c r="AC42" s="52">
        <v>3</v>
      </c>
      <c r="AD42" s="51"/>
      <c r="AE42" s="43"/>
      <c r="AF42" s="51">
        <v>21</v>
      </c>
      <c r="AG42" s="52">
        <v>3</v>
      </c>
      <c r="AH42" s="43"/>
      <c r="AI42" s="51">
        <v>21</v>
      </c>
      <c r="AJ42" s="52">
        <v>3</v>
      </c>
      <c r="AK42" s="43"/>
      <c r="AL42" s="51">
        <v>21</v>
      </c>
      <c r="AM42" s="52">
        <v>3</v>
      </c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</row>
    <row r="43" spans="1:67" s="6" customFormat="1" ht="30" customHeight="1" outlineLevel="1" thickBot="1" x14ac:dyDescent="0.3">
      <c r="A43" s="133"/>
      <c r="B43" s="33" t="s">
        <v>22</v>
      </c>
      <c r="C43" s="26" t="s">
        <v>59</v>
      </c>
      <c r="D43" s="34">
        <v>18</v>
      </c>
      <c r="E43" s="35">
        <v>18</v>
      </c>
      <c r="F43" s="34">
        <v>17</v>
      </c>
      <c r="G43" s="35">
        <v>18</v>
      </c>
      <c r="H43" s="34">
        <v>18</v>
      </c>
      <c r="I43" s="35">
        <v>3</v>
      </c>
      <c r="J43" s="34">
        <v>2</v>
      </c>
      <c r="K43" s="43"/>
      <c r="L43" s="34">
        <v>21</v>
      </c>
      <c r="M43" s="35">
        <v>3</v>
      </c>
      <c r="N43" s="47">
        <v>4</v>
      </c>
      <c r="O43" s="43"/>
      <c r="P43" s="51">
        <v>22</v>
      </c>
      <c r="Q43" s="52">
        <v>3</v>
      </c>
      <c r="R43" s="51">
        <v>4</v>
      </c>
      <c r="S43" s="43"/>
      <c r="T43" s="51">
        <v>22</v>
      </c>
      <c r="U43" s="52">
        <v>3</v>
      </c>
      <c r="V43" s="51">
        <v>4</v>
      </c>
      <c r="W43" s="43"/>
      <c r="X43" s="51">
        <v>20</v>
      </c>
      <c r="Y43" s="52">
        <v>3</v>
      </c>
      <c r="Z43" s="51">
        <v>4</v>
      </c>
      <c r="AA43" s="43"/>
      <c r="AB43" s="51">
        <v>20</v>
      </c>
      <c r="AC43" s="52">
        <v>3</v>
      </c>
      <c r="AD43" s="51">
        <v>4</v>
      </c>
      <c r="AE43" s="43"/>
      <c r="AF43" s="51">
        <v>20</v>
      </c>
      <c r="AG43" s="52">
        <v>3</v>
      </c>
      <c r="AH43" s="43"/>
      <c r="AI43" s="51">
        <v>20</v>
      </c>
      <c r="AJ43" s="52">
        <v>3</v>
      </c>
      <c r="AK43" s="43"/>
      <c r="AL43" s="51">
        <v>20</v>
      </c>
      <c r="AM43" s="52">
        <v>3</v>
      </c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</row>
    <row r="44" spans="1:67" s="6" customFormat="1" ht="30" customHeight="1" outlineLevel="1" thickBot="1" x14ac:dyDescent="0.3">
      <c r="A44" s="133"/>
      <c r="B44" s="33" t="s">
        <v>60</v>
      </c>
      <c r="C44" s="26" t="s">
        <v>61</v>
      </c>
      <c r="D44" s="34">
        <v>29</v>
      </c>
      <c r="E44" s="35">
        <v>26</v>
      </c>
      <c r="F44" s="34">
        <v>29</v>
      </c>
      <c r="G44" s="35">
        <v>27</v>
      </c>
      <c r="H44" s="34">
        <v>29</v>
      </c>
      <c r="I44" s="35">
        <v>2</v>
      </c>
      <c r="J44" s="34">
        <v>1</v>
      </c>
      <c r="K44" s="43"/>
      <c r="L44" s="34">
        <v>32</v>
      </c>
      <c r="M44" s="35">
        <v>2</v>
      </c>
      <c r="N44" s="47">
        <v>3</v>
      </c>
      <c r="O44" s="43"/>
      <c r="P44" s="51">
        <v>31</v>
      </c>
      <c r="Q44" s="52">
        <v>2</v>
      </c>
      <c r="R44" s="51">
        <v>3</v>
      </c>
      <c r="S44" s="43"/>
      <c r="T44" s="51">
        <v>31</v>
      </c>
      <c r="U44" s="52">
        <v>2</v>
      </c>
      <c r="V44" s="51">
        <v>3</v>
      </c>
      <c r="W44" s="43"/>
      <c r="X44" s="51">
        <v>31</v>
      </c>
      <c r="Y44" s="52">
        <v>2</v>
      </c>
      <c r="Z44" s="51">
        <v>3</v>
      </c>
      <c r="AA44" s="43"/>
      <c r="AB44" s="51">
        <v>31</v>
      </c>
      <c r="AC44" s="52">
        <v>2</v>
      </c>
      <c r="AD44" s="51">
        <v>3</v>
      </c>
      <c r="AE44" s="43"/>
      <c r="AF44" s="51">
        <v>30</v>
      </c>
      <c r="AG44" s="52">
        <v>2</v>
      </c>
      <c r="AH44" s="43"/>
      <c r="AI44" s="51">
        <v>30</v>
      </c>
      <c r="AJ44" s="52">
        <v>2</v>
      </c>
      <c r="AK44" s="43"/>
      <c r="AL44" s="51">
        <v>30</v>
      </c>
      <c r="AM44" s="52">
        <v>2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</row>
    <row r="45" spans="1:67" s="6" customFormat="1" ht="30" customHeight="1" outlineLevel="1" thickBot="1" x14ac:dyDescent="0.3">
      <c r="A45" s="133"/>
      <c r="B45" s="33" t="s">
        <v>53</v>
      </c>
      <c r="C45" s="26" t="s">
        <v>61</v>
      </c>
      <c r="D45" s="34">
        <v>15</v>
      </c>
      <c r="E45" s="35">
        <v>15</v>
      </c>
      <c r="F45" s="34">
        <v>15</v>
      </c>
      <c r="G45" s="35">
        <v>15</v>
      </c>
      <c r="H45" s="34">
        <v>15</v>
      </c>
      <c r="I45" s="35">
        <v>1</v>
      </c>
      <c r="J45" s="34"/>
      <c r="K45" s="43"/>
      <c r="L45" s="34">
        <v>16</v>
      </c>
      <c r="M45" s="35">
        <v>1</v>
      </c>
      <c r="N45" s="47">
        <v>1</v>
      </c>
      <c r="O45" s="43"/>
      <c r="P45" s="51">
        <v>16</v>
      </c>
      <c r="Q45" s="52">
        <v>1</v>
      </c>
      <c r="R45" s="51">
        <v>1</v>
      </c>
      <c r="S45" s="43"/>
      <c r="T45" s="51">
        <v>16</v>
      </c>
      <c r="U45" s="52">
        <v>1</v>
      </c>
      <c r="V45" s="51">
        <v>1</v>
      </c>
      <c r="W45" s="43"/>
      <c r="X45" s="51">
        <v>16</v>
      </c>
      <c r="Y45" s="52">
        <v>1</v>
      </c>
      <c r="Z45" s="51">
        <v>1</v>
      </c>
      <c r="AA45" s="43"/>
      <c r="AB45" s="51">
        <v>16</v>
      </c>
      <c r="AC45" s="52">
        <v>1</v>
      </c>
      <c r="AD45" s="51">
        <v>1</v>
      </c>
      <c r="AE45" s="43"/>
      <c r="AF45" s="51">
        <v>16</v>
      </c>
      <c r="AG45" s="52">
        <v>1</v>
      </c>
      <c r="AH45" s="43"/>
      <c r="AI45" s="51">
        <v>16</v>
      </c>
      <c r="AJ45" s="52">
        <v>1</v>
      </c>
      <c r="AK45" s="43"/>
      <c r="AL45" s="51">
        <v>16</v>
      </c>
      <c r="AM45" s="52">
        <v>1</v>
      </c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</row>
    <row r="46" spans="1:67" s="14" customFormat="1" ht="39.950000000000003" customHeight="1" thickBot="1" x14ac:dyDescent="0.3">
      <c r="A46" s="134"/>
      <c r="B46" s="130" t="s">
        <v>30</v>
      </c>
      <c r="C46" s="131"/>
      <c r="D46" s="28">
        <f t="shared" ref="D46:J46" si="29">SUM(D39:D45)</f>
        <v>135</v>
      </c>
      <c r="E46" s="27">
        <f t="shared" si="29"/>
        <v>131</v>
      </c>
      <c r="F46" s="28">
        <f t="shared" si="29"/>
        <v>138</v>
      </c>
      <c r="G46" s="27">
        <f t="shared" si="29"/>
        <v>137</v>
      </c>
      <c r="H46" s="28">
        <f t="shared" si="29"/>
        <v>157</v>
      </c>
      <c r="I46" s="27">
        <f t="shared" si="29"/>
        <v>12</v>
      </c>
      <c r="J46" s="36">
        <f t="shared" si="29"/>
        <v>14</v>
      </c>
      <c r="K46" s="44"/>
      <c r="L46" s="28">
        <f t="shared" ref="L46" si="30">SUM(L39:L45)</f>
        <v>167</v>
      </c>
      <c r="M46" s="27">
        <f t="shared" ref="M46" si="31">SUM(M39:M45)</f>
        <v>12</v>
      </c>
      <c r="N46" s="36">
        <f t="shared" ref="N46" si="32">SUM(N39:N45)</f>
        <v>21</v>
      </c>
      <c r="O46" s="44"/>
      <c r="P46" s="28">
        <f t="shared" ref="P46:R46" si="33">SUM(P39:P45)</f>
        <v>165</v>
      </c>
      <c r="Q46" s="27">
        <f t="shared" si="33"/>
        <v>12</v>
      </c>
      <c r="R46" s="36">
        <f t="shared" si="33"/>
        <v>21</v>
      </c>
      <c r="S46" s="44"/>
      <c r="T46" s="28">
        <f t="shared" ref="T46:V46" si="34">SUM(T39:T45)</f>
        <v>165</v>
      </c>
      <c r="U46" s="27">
        <f t="shared" si="34"/>
        <v>12</v>
      </c>
      <c r="V46" s="36">
        <f t="shared" si="34"/>
        <v>21</v>
      </c>
      <c r="W46" s="44"/>
      <c r="X46" s="28">
        <f t="shared" ref="X46:Z46" si="35">SUM(X39:X45)</f>
        <v>162</v>
      </c>
      <c r="Y46" s="27">
        <f t="shared" si="35"/>
        <v>12</v>
      </c>
      <c r="Z46" s="36">
        <f t="shared" si="35"/>
        <v>21</v>
      </c>
      <c r="AA46" s="44"/>
      <c r="AB46" s="28">
        <f t="shared" ref="AB46:AD46" si="36">SUM(AB39:AB45)</f>
        <v>164</v>
      </c>
      <c r="AC46" s="27">
        <f t="shared" si="36"/>
        <v>12</v>
      </c>
      <c r="AD46" s="36">
        <f t="shared" si="36"/>
        <v>21</v>
      </c>
      <c r="AE46" s="44"/>
      <c r="AF46" s="28">
        <f t="shared" ref="AF46:AG46" si="37">SUM(AF39:AF45)</f>
        <v>162</v>
      </c>
      <c r="AG46" s="27">
        <f t="shared" si="37"/>
        <v>12</v>
      </c>
      <c r="AH46" s="44"/>
      <c r="AI46" s="28">
        <f t="shared" ref="AI46:AJ46" si="38">SUM(AI39:AI45)</f>
        <v>163</v>
      </c>
      <c r="AJ46" s="27">
        <f t="shared" si="38"/>
        <v>12</v>
      </c>
      <c r="AK46" s="44"/>
      <c r="AL46" s="28">
        <f t="shared" ref="AL46:AM46" si="39">SUM(AL39:AL45)</f>
        <v>162</v>
      </c>
      <c r="AM46" s="27">
        <f t="shared" si="39"/>
        <v>11</v>
      </c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</row>
    <row r="47" spans="1:67" s="4" customFormat="1" ht="30" customHeight="1" outlineLevel="1" thickBot="1" x14ac:dyDescent="0.3">
      <c r="A47" s="132" t="s">
        <v>62</v>
      </c>
      <c r="B47" s="33" t="s">
        <v>304</v>
      </c>
      <c r="C47" s="183" t="s">
        <v>308</v>
      </c>
      <c r="D47" s="34">
        <v>100</v>
      </c>
      <c r="E47" s="35">
        <v>83</v>
      </c>
      <c r="F47" s="34">
        <v>100</v>
      </c>
      <c r="G47" s="35">
        <v>85</v>
      </c>
      <c r="H47" s="34">
        <v>109</v>
      </c>
      <c r="I47" s="35">
        <v>10</v>
      </c>
      <c r="J47" s="34">
        <v>2</v>
      </c>
      <c r="K47" s="43"/>
      <c r="L47" s="34">
        <v>109</v>
      </c>
      <c r="M47" s="35">
        <v>10</v>
      </c>
      <c r="N47" s="47">
        <v>4</v>
      </c>
      <c r="O47" s="43"/>
      <c r="P47" s="34">
        <v>108</v>
      </c>
      <c r="Q47" s="35">
        <v>10</v>
      </c>
      <c r="R47" s="47">
        <v>6</v>
      </c>
      <c r="S47" s="43"/>
      <c r="T47" s="34">
        <v>109</v>
      </c>
      <c r="U47" s="35">
        <v>10</v>
      </c>
      <c r="V47" s="53">
        <v>7</v>
      </c>
      <c r="W47" s="43"/>
      <c r="X47" s="34">
        <v>110</v>
      </c>
      <c r="Y47" s="35">
        <v>10</v>
      </c>
      <c r="Z47" s="53">
        <v>8</v>
      </c>
      <c r="AA47" s="43"/>
      <c r="AB47" s="34">
        <v>111</v>
      </c>
      <c r="AC47" s="35">
        <v>10</v>
      </c>
      <c r="AD47" s="53">
        <v>9</v>
      </c>
      <c r="AE47" s="43"/>
      <c r="AF47" s="34">
        <v>110</v>
      </c>
      <c r="AG47" s="35">
        <v>10</v>
      </c>
      <c r="AH47" s="43"/>
      <c r="AI47" s="34">
        <v>110</v>
      </c>
      <c r="AJ47" s="35">
        <v>10</v>
      </c>
      <c r="AK47" s="43"/>
      <c r="AL47" s="34">
        <v>25</v>
      </c>
      <c r="AM47" s="35">
        <v>2</v>
      </c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</row>
    <row r="48" spans="1:67" s="4" customFormat="1" ht="30" customHeight="1" outlineLevel="1" thickBot="1" x14ac:dyDescent="0.3">
      <c r="A48" s="133"/>
      <c r="B48" s="33" t="s">
        <v>305</v>
      </c>
      <c r="C48" s="184"/>
      <c r="D48" s="34"/>
      <c r="E48" s="35"/>
      <c r="F48" s="34"/>
      <c r="G48" s="35"/>
      <c r="H48" s="34"/>
      <c r="I48" s="35"/>
      <c r="J48" s="34"/>
      <c r="K48" s="43"/>
      <c r="L48" s="34"/>
      <c r="M48" s="35"/>
      <c r="N48" s="47"/>
      <c r="O48" s="43"/>
      <c r="P48" s="34"/>
      <c r="Q48" s="35"/>
      <c r="R48" s="47"/>
      <c r="S48" s="43"/>
      <c r="T48" s="34"/>
      <c r="U48" s="35"/>
      <c r="V48" s="53"/>
      <c r="W48" s="43"/>
      <c r="X48" s="34"/>
      <c r="Y48" s="35"/>
      <c r="Z48" s="53"/>
      <c r="AA48" s="43"/>
      <c r="AB48" s="34"/>
      <c r="AC48" s="35"/>
      <c r="AD48" s="53"/>
      <c r="AE48" s="43"/>
      <c r="AF48" s="34"/>
      <c r="AG48" s="35"/>
      <c r="AH48" s="43"/>
      <c r="AI48" s="34"/>
      <c r="AJ48" s="35"/>
      <c r="AK48" s="43"/>
      <c r="AL48" s="34">
        <v>21</v>
      </c>
      <c r="AM48" s="35">
        <v>2</v>
      </c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</row>
    <row r="49" spans="1:67" s="4" customFormat="1" ht="30" customHeight="1" outlineLevel="1" thickBot="1" x14ac:dyDescent="0.3">
      <c r="A49" s="133"/>
      <c r="B49" s="33" t="s">
        <v>306</v>
      </c>
      <c r="C49" s="184"/>
      <c r="D49" s="34"/>
      <c r="E49" s="35"/>
      <c r="F49" s="34"/>
      <c r="G49" s="35"/>
      <c r="H49" s="34"/>
      <c r="I49" s="35"/>
      <c r="J49" s="34"/>
      <c r="K49" s="43"/>
      <c r="L49" s="34"/>
      <c r="M49" s="35"/>
      <c r="N49" s="47"/>
      <c r="O49" s="43"/>
      <c r="P49" s="34"/>
      <c r="Q49" s="35"/>
      <c r="R49" s="47"/>
      <c r="S49" s="43"/>
      <c r="T49" s="34"/>
      <c r="U49" s="35"/>
      <c r="V49" s="53"/>
      <c r="W49" s="43"/>
      <c r="X49" s="34"/>
      <c r="Y49" s="35"/>
      <c r="Z49" s="53"/>
      <c r="AA49" s="43"/>
      <c r="AB49" s="34"/>
      <c r="AC49" s="35"/>
      <c r="AD49" s="53"/>
      <c r="AE49" s="43"/>
      <c r="AF49" s="34"/>
      <c r="AG49" s="35"/>
      <c r="AH49" s="43"/>
      <c r="AI49" s="34"/>
      <c r="AJ49" s="35"/>
      <c r="AK49" s="43"/>
      <c r="AL49" s="34">
        <v>21</v>
      </c>
      <c r="AM49" s="35">
        <v>2</v>
      </c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</row>
    <row r="50" spans="1:67" s="4" customFormat="1" ht="30" customHeight="1" outlineLevel="1" thickBot="1" x14ac:dyDescent="0.3">
      <c r="A50" s="133"/>
      <c r="B50" s="33" t="s">
        <v>307</v>
      </c>
      <c r="C50" s="184"/>
      <c r="D50" s="34"/>
      <c r="E50" s="35"/>
      <c r="F50" s="34"/>
      <c r="G50" s="35"/>
      <c r="H50" s="34"/>
      <c r="I50" s="35"/>
      <c r="J50" s="34"/>
      <c r="K50" s="43"/>
      <c r="L50" s="34"/>
      <c r="M50" s="35"/>
      <c r="N50" s="47"/>
      <c r="O50" s="43"/>
      <c r="P50" s="34"/>
      <c r="Q50" s="35"/>
      <c r="R50" s="47"/>
      <c r="S50" s="43"/>
      <c r="T50" s="34"/>
      <c r="U50" s="35"/>
      <c r="V50" s="53"/>
      <c r="W50" s="43"/>
      <c r="X50" s="34"/>
      <c r="Y50" s="35"/>
      <c r="Z50" s="53"/>
      <c r="AA50" s="43"/>
      <c r="AB50" s="34"/>
      <c r="AC50" s="35"/>
      <c r="AD50" s="53"/>
      <c r="AE50" s="43"/>
      <c r="AF50" s="34"/>
      <c r="AG50" s="35"/>
      <c r="AH50" s="43"/>
      <c r="AI50" s="34"/>
      <c r="AJ50" s="35"/>
      <c r="AK50" s="43"/>
      <c r="AL50" s="34">
        <v>22</v>
      </c>
      <c r="AM50" s="35">
        <v>2</v>
      </c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</row>
    <row r="51" spans="1:67" s="4" customFormat="1" ht="30" customHeight="1" outlineLevel="1" thickBot="1" x14ac:dyDescent="0.3">
      <c r="A51" s="133"/>
      <c r="B51" s="33" t="s">
        <v>309</v>
      </c>
      <c r="C51" s="185"/>
      <c r="D51" s="34"/>
      <c r="E51" s="35"/>
      <c r="F51" s="34"/>
      <c r="G51" s="35"/>
      <c r="H51" s="34"/>
      <c r="I51" s="35"/>
      <c r="J51" s="34"/>
      <c r="K51" s="43"/>
      <c r="L51" s="34"/>
      <c r="M51" s="35"/>
      <c r="N51" s="47"/>
      <c r="O51" s="43"/>
      <c r="P51" s="34"/>
      <c r="Q51" s="35"/>
      <c r="R51" s="47"/>
      <c r="S51" s="43"/>
      <c r="T51" s="34"/>
      <c r="U51" s="35"/>
      <c r="V51" s="53"/>
      <c r="W51" s="43"/>
      <c r="X51" s="34"/>
      <c r="Y51" s="35"/>
      <c r="Z51" s="53"/>
      <c r="AA51" s="43"/>
      <c r="AB51" s="34"/>
      <c r="AC51" s="35"/>
      <c r="AD51" s="53"/>
      <c r="AE51" s="43"/>
      <c r="AF51" s="34"/>
      <c r="AG51" s="35"/>
      <c r="AH51" s="43"/>
      <c r="AI51" s="34"/>
      <c r="AJ51" s="35"/>
      <c r="AK51" s="43"/>
      <c r="AL51" s="34">
        <v>22</v>
      </c>
      <c r="AM51" s="35">
        <v>2</v>
      </c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</row>
    <row r="52" spans="1:67" s="4" customFormat="1" ht="30" customHeight="1" outlineLevel="1" thickBot="1" x14ac:dyDescent="0.3">
      <c r="A52" s="133"/>
      <c r="B52" s="33" t="s">
        <v>310</v>
      </c>
      <c r="C52" s="183" t="s">
        <v>319</v>
      </c>
      <c r="D52" s="34"/>
      <c r="E52" s="35"/>
      <c r="F52" s="34"/>
      <c r="G52" s="35"/>
      <c r="H52" s="34"/>
      <c r="I52" s="35"/>
      <c r="J52" s="34"/>
      <c r="K52" s="43"/>
      <c r="L52" s="34"/>
      <c r="M52" s="35"/>
      <c r="N52" s="47"/>
      <c r="O52" s="43"/>
      <c r="P52" s="34"/>
      <c r="Q52" s="35"/>
      <c r="R52" s="47"/>
      <c r="S52" s="43"/>
      <c r="T52" s="34"/>
      <c r="U52" s="35"/>
      <c r="V52" s="53"/>
      <c r="W52" s="43"/>
      <c r="X52" s="34"/>
      <c r="Y52" s="35"/>
      <c r="Z52" s="53"/>
      <c r="AA52" s="43"/>
      <c r="AB52" s="34"/>
      <c r="AC52" s="35"/>
      <c r="AD52" s="53"/>
      <c r="AE52" s="43"/>
      <c r="AF52" s="34"/>
      <c r="AG52" s="35"/>
      <c r="AH52" s="43"/>
      <c r="AI52" s="34"/>
      <c r="AJ52" s="35"/>
      <c r="AK52" s="43"/>
      <c r="AL52" s="34">
        <v>23</v>
      </c>
      <c r="AM52" s="35">
        <v>2</v>
      </c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</row>
    <row r="53" spans="1:67" s="4" customFormat="1" ht="30" customHeight="1" outlineLevel="1" thickBot="1" x14ac:dyDescent="0.3">
      <c r="A53" s="133"/>
      <c r="B53" s="33" t="s">
        <v>311</v>
      </c>
      <c r="C53" s="184"/>
      <c r="D53" s="34"/>
      <c r="E53" s="35"/>
      <c r="F53" s="34"/>
      <c r="G53" s="35"/>
      <c r="H53" s="34"/>
      <c r="I53" s="35"/>
      <c r="J53" s="34"/>
      <c r="K53" s="43"/>
      <c r="L53" s="34"/>
      <c r="M53" s="35"/>
      <c r="N53" s="47"/>
      <c r="O53" s="43"/>
      <c r="P53" s="34"/>
      <c r="Q53" s="35"/>
      <c r="R53" s="47"/>
      <c r="S53" s="43"/>
      <c r="T53" s="34"/>
      <c r="U53" s="35"/>
      <c r="V53" s="53"/>
      <c r="W53" s="43"/>
      <c r="X53" s="34"/>
      <c r="Y53" s="35"/>
      <c r="Z53" s="53"/>
      <c r="AA53" s="43"/>
      <c r="AB53" s="34"/>
      <c r="AC53" s="35"/>
      <c r="AD53" s="53"/>
      <c r="AE53" s="43"/>
      <c r="AF53" s="34"/>
      <c r="AG53" s="35"/>
      <c r="AH53" s="43"/>
      <c r="AI53" s="34"/>
      <c r="AJ53" s="35"/>
      <c r="AK53" s="43"/>
      <c r="AL53" s="34">
        <v>22</v>
      </c>
      <c r="AM53" s="35">
        <v>2</v>
      </c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</row>
    <row r="54" spans="1:67" s="4" customFormat="1" ht="30" customHeight="1" outlineLevel="1" thickBot="1" x14ac:dyDescent="0.3">
      <c r="A54" s="133"/>
      <c r="B54" s="33" t="s">
        <v>312</v>
      </c>
      <c r="C54" s="184"/>
      <c r="D54" s="34"/>
      <c r="E54" s="35"/>
      <c r="F54" s="34"/>
      <c r="G54" s="35"/>
      <c r="H54" s="34"/>
      <c r="I54" s="35"/>
      <c r="J54" s="34"/>
      <c r="K54" s="43"/>
      <c r="L54" s="34"/>
      <c r="M54" s="35"/>
      <c r="N54" s="47"/>
      <c r="O54" s="43"/>
      <c r="P54" s="34"/>
      <c r="Q54" s="35"/>
      <c r="R54" s="47"/>
      <c r="S54" s="43"/>
      <c r="T54" s="34"/>
      <c r="U54" s="35"/>
      <c r="V54" s="53"/>
      <c r="W54" s="43"/>
      <c r="X54" s="34"/>
      <c r="Y54" s="35"/>
      <c r="Z54" s="53"/>
      <c r="AA54" s="43"/>
      <c r="AB54" s="34"/>
      <c r="AC54" s="35"/>
      <c r="AD54" s="53"/>
      <c r="AE54" s="43"/>
      <c r="AF54" s="34"/>
      <c r="AG54" s="35"/>
      <c r="AH54" s="43"/>
      <c r="AI54" s="34"/>
      <c r="AJ54" s="35"/>
      <c r="AK54" s="43"/>
      <c r="AL54" s="34">
        <v>25</v>
      </c>
      <c r="AM54" s="35">
        <v>3</v>
      </c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</row>
    <row r="55" spans="1:67" s="4" customFormat="1" ht="30" customHeight="1" outlineLevel="1" thickBot="1" x14ac:dyDescent="0.3">
      <c r="A55" s="133"/>
      <c r="B55" s="33" t="s">
        <v>313</v>
      </c>
      <c r="C55" s="185"/>
      <c r="D55" s="34"/>
      <c r="E55" s="35"/>
      <c r="F55" s="34"/>
      <c r="G55" s="35"/>
      <c r="H55" s="34"/>
      <c r="I55" s="35"/>
      <c r="J55" s="34"/>
      <c r="K55" s="43"/>
      <c r="L55" s="34"/>
      <c r="M55" s="35"/>
      <c r="N55" s="47"/>
      <c r="O55" s="43"/>
      <c r="P55" s="34"/>
      <c r="Q55" s="35"/>
      <c r="R55" s="47"/>
      <c r="S55" s="43"/>
      <c r="T55" s="34"/>
      <c r="U55" s="35"/>
      <c r="V55" s="53"/>
      <c r="W55" s="43"/>
      <c r="X55" s="34"/>
      <c r="Y55" s="35"/>
      <c r="Z55" s="53"/>
      <c r="AA55" s="43"/>
      <c r="AB55" s="34"/>
      <c r="AC55" s="35"/>
      <c r="AD55" s="53"/>
      <c r="AE55" s="43"/>
      <c r="AF55" s="34"/>
      <c r="AG55" s="35"/>
      <c r="AH55" s="43"/>
      <c r="AI55" s="34"/>
      <c r="AJ55" s="35"/>
      <c r="AK55" s="43"/>
      <c r="AL55" s="34">
        <v>25</v>
      </c>
      <c r="AM55" s="35">
        <v>3</v>
      </c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</row>
    <row r="56" spans="1:67" s="4" customFormat="1" ht="30" customHeight="1" outlineLevel="1" thickBot="1" x14ac:dyDescent="0.3">
      <c r="A56" s="133"/>
      <c r="B56" s="33" t="s">
        <v>314</v>
      </c>
      <c r="C56" s="183" t="s">
        <v>318</v>
      </c>
      <c r="D56" s="34"/>
      <c r="E56" s="35"/>
      <c r="F56" s="34"/>
      <c r="G56" s="35"/>
      <c r="H56" s="34"/>
      <c r="I56" s="35"/>
      <c r="J56" s="34"/>
      <c r="K56" s="43"/>
      <c r="L56" s="34"/>
      <c r="M56" s="35"/>
      <c r="N56" s="47"/>
      <c r="O56" s="43"/>
      <c r="P56" s="34"/>
      <c r="Q56" s="35"/>
      <c r="R56" s="47"/>
      <c r="S56" s="43"/>
      <c r="T56" s="34"/>
      <c r="U56" s="35"/>
      <c r="V56" s="53"/>
      <c r="W56" s="43"/>
      <c r="X56" s="34"/>
      <c r="Y56" s="35"/>
      <c r="Z56" s="53"/>
      <c r="AA56" s="43"/>
      <c r="AB56" s="34"/>
      <c r="AC56" s="35"/>
      <c r="AD56" s="53"/>
      <c r="AE56" s="43"/>
      <c r="AF56" s="34"/>
      <c r="AG56" s="35"/>
      <c r="AH56" s="43"/>
      <c r="AI56" s="34"/>
      <c r="AJ56" s="35"/>
      <c r="AK56" s="43"/>
      <c r="AL56" s="34">
        <v>25</v>
      </c>
      <c r="AM56" s="35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</row>
    <row r="57" spans="1:67" s="4" customFormat="1" ht="30" customHeight="1" outlineLevel="1" thickBot="1" x14ac:dyDescent="0.3">
      <c r="A57" s="133"/>
      <c r="B57" s="33" t="s">
        <v>315</v>
      </c>
      <c r="C57" s="184"/>
      <c r="D57" s="34"/>
      <c r="E57" s="35"/>
      <c r="F57" s="34"/>
      <c r="G57" s="35"/>
      <c r="H57" s="34"/>
      <c r="I57" s="35"/>
      <c r="J57" s="34"/>
      <c r="K57" s="43"/>
      <c r="L57" s="34"/>
      <c r="M57" s="35"/>
      <c r="N57" s="47"/>
      <c r="O57" s="43"/>
      <c r="P57" s="34"/>
      <c r="Q57" s="35"/>
      <c r="R57" s="47"/>
      <c r="S57" s="43"/>
      <c r="T57" s="34"/>
      <c r="U57" s="35"/>
      <c r="V57" s="53"/>
      <c r="W57" s="43"/>
      <c r="X57" s="34"/>
      <c r="Y57" s="35"/>
      <c r="Z57" s="53"/>
      <c r="AA57" s="43"/>
      <c r="AB57" s="34"/>
      <c r="AC57" s="35"/>
      <c r="AD57" s="53"/>
      <c r="AE57" s="43"/>
      <c r="AF57" s="34"/>
      <c r="AG57" s="35"/>
      <c r="AH57" s="43"/>
      <c r="AI57" s="34"/>
      <c r="AJ57" s="35"/>
      <c r="AK57" s="43"/>
      <c r="AL57" s="34">
        <v>25</v>
      </c>
      <c r="AM57" s="35">
        <v>2</v>
      </c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</row>
    <row r="58" spans="1:67" s="4" customFormat="1" ht="30" customHeight="1" outlineLevel="1" thickBot="1" x14ac:dyDescent="0.3">
      <c r="A58" s="133"/>
      <c r="B58" s="33" t="s">
        <v>316</v>
      </c>
      <c r="C58" s="184"/>
      <c r="D58" s="34">
        <v>98</v>
      </c>
      <c r="E58" s="35">
        <v>70</v>
      </c>
      <c r="F58" s="34">
        <v>98</v>
      </c>
      <c r="G58" s="35">
        <v>73</v>
      </c>
      <c r="H58" s="34">
        <v>95</v>
      </c>
      <c r="I58" s="35">
        <v>10</v>
      </c>
      <c r="J58" s="34">
        <v>3</v>
      </c>
      <c r="K58" s="43"/>
      <c r="L58" s="34">
        <v>96</v>
      </c>
      <c r="M58" s="35">
        <v>10</v>
      </c>
      <c r="N58" s="47">
        <v>4</v>
      </c>
      <c r="O58" s="43"/>
      <c r="P58" s="34">
        <v>96</v>
      </c>
      <c r="Q58" s="35">
        <v>10</v>
      </c>
      <c r="R58" s="51">
        <v>4</v>
      </c>
      <c r="S58" s="43"/>
      <c r="T58" s="34">
        <v>96</v>
      </c>
      <c r="U58" s="35">
        <v>10</v>
      </c>
      <c r="V58" s="51">
        <v>4</v>
      </c>
      <c r="W58" s="43"/>
      <c r="X58" s="34">
        <v>96</v>
      </c>
      <c r="Y58" s="35">
        <v>10</v>
      </c>
      <c r="Z58" s="51">
        <v>4</v>
      </c>
      <c r="AA58" s="43"/>
      <c r="AB58" s="34">
        <v>96</v>
      </c>
      <c r="AC58" s="35">
        <v>10</v>
      </c>
      <c r="AD58" s="51">
        <v>4</v>
      </c>
      <c r="AE58" s="43"/>
      <c r="AF58" s="34">
        <v>98</v>
      </c>
      <c r="AG58" s="35">
        <v>10</v>
      </c>
      <c r="AH58" s="43"/>
      <c r="AI58" s="34">
        <v>98</v>
      </c>
      <c r="AJ58" s="35">
        <v>10</v>
      </c>
      <c r="AK58" s="43"/>
      <c r="AL58" s="34">
        <v>25</v>
      </c>
      <c r="AM58" s="35">
        <v>2</v>
      </c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</row>
    <row r="59" spans="1:67" s="4" customFormat="1" ht="30" customHeight="1" outlineLevel="1" thickBot="1" x14ac:dyDescent="0.3">
      <c r="A59" s="133"/>
      <c r="B59" s="33" t="s">
        <v>317</v>
      </c>
      <c r="C59" s="185"/>
      <c r="D59" s="34">
        <v>99</v>
      </c>
      <c r="E59" s="35">
        <v>76</v>
      </c>
      <c r="F59" s="34">
        <v>98</v>
      </c>
      <c r="G59" s="35">
        <v>81</v>
      </c>
      <c r="H59" s="34">
        <v>97</v>
      </c>
      <c r="I59" s="35">
        <v>5</v>
      </c>
      <c r="J59" s="34">
        <v>1</v>
      </c>
      <c r="K59" s="43"/>
      <c r="L59" s="34">
        <v>97</v>
      </c>
      <c r="M59" s="35">
        <v>5</v>
      </c>
      <c r="N59" s="47">
        <v>3</v>
      </c>
      <c r="O59" s="43"/>
      <c r="P59" s="34">
        <v>97</v>
      </c>
      <c r="Q59" s="35">
        <v>5</v>
      </c>
      <c r="R59" s="47">
        <v>4</v>
      </c>
      <c r="S59" s="43"/>
      <c r="T59" s="34">
        <v>99</v>
      </c>
      <c r="U59" s="35">
        <v>5</v>
      </c>
      <c r="V59" s="53">
        <v>6</v>
      </c>
      <c r="W59" s="43"/>
      <c r="X59" s="34">
        <v>99</v>
      </c>
      <c r="Y59" s="35">
        <v>5</v>
      </c>
      <c r="Z59" s="53">
        <v>7</v>
      </c>
      <c r="AA59" s="43"/>
      <c r="AB59" s="34">
        <v>99</v>
      </c>
      <c r="AC59" s="35">
        <v>5</v>
      </c>
      <c r="AD59" s="53">
        <v>8</v>
      </c>
      <c r="AE59" s="43"/>
      <c r="AF59" s="34">
        <v>99</v>
      </c>
      <c r="AG59" s="35">
        <v>5</v>
      </c>
      <c r="AH59" s="43"/>
      <c r="AI59" s="34">
        <v>99</v>
      </c>
      <c r="AJ59" s="35">
        <v>5</v>
      </c>
      <c r="AK59" s="43"/>
      <c r="AL59" s="34">
        <v>24</v>
      </c>
      <c r="AM59" s="35">
        <v>1</v>
      </c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</row>
    <row r="60" spans="1:67" s="14" customFormat="1" ht="39.950000000000003" customHeight="1" thickBot="1" x14ac:dyDescent="0.3">
      <c r="A60" s="134"/>
      <c r="B60" s="130" t="s">
        <v>30</v>
      </c>
      <c r="C60" s="131"/>
      <c r="D60" s="27">
        <f t="shared" ref="D60:J60" si="40">SUM(D47:D59)</f>
        <v>297</v>
      </c>
      <c r="E60" s="27">
        <f t="shared" si="40"/>
        <v>229</v>
      </c>
      <c r="F60" s="27">
        <f t="shared" si="40"/>
        <v>296</v>
      </c>
      <c r="G60" s="27">
        <f t="shared" si="40"/>
        <v>239</v>
      </c>
      <c r="H60" s="27">
        <f t="shared" si="40"/>
        <v>301</v>
      </c>
      <c r="I60" s="27">
        <f t="shared" si="40"/>
        <v>25</v>
      </c>
      <c r="J60" s="36">
        <f t="shared" si="40"/>
        <v>6</v>
      </c>
      <c r="K60" s="44"/>
      <c r="L60" s="27">
        <f t="shared" ref="L60:N60" si="41">SUM(L47:L59)</f>
        <v>302</v>
      </c>
      <c r="M60" s="27">
        <f t="shared" si="41"/>
        <v>25</v>
      </c>
      <c r="N60" s="36">
        <f t="shared" si="41"/>
        <v>11</v>
      </c>
      <c r="O60" s="44"/>
      <c r="P60" s="27">
        <f t="shared" ref="P60:R60" si="42">SUM(P47:P59)</f>
        <v>301</v>
      </c>
      <c r="Q60" s="27">
        <f t="shared" si="42"/>
        <v>25</v>
      </c>
      <c r="R60" s="36">
        <f t="shared" si="42"/>
        <v>14</v>
      </c>
      <c r="S60" s="44"/>
      <c r="T60" s="27">
        <f t="shared" ref="T60:V60" si="43">SUM(T47:T59)</f>
        <v>304</v>
      </c>
      <c r="U60" s="27">
        <f t="shared" si="43"/>
        <v>25</v>
      </c>
      <c r="V60" s="36">
        <f t="shared" si="43"/>
        <v>17</v>
      </c>
      <c r="W60" s="44"/>
      <c r="X60" s="27">
        <f t="shared" ref="X60:Z60" si="44">SUM(X47:X59)</f>
        <v>305</v>
      </c>
      <c r="Y60" s="27">
        <f t="shared" si="44"/>
        <v>25</v>
      </c>
      <c r="Z60" s="36">
        <f t="shared" si="44"/>
        <v>19</v>
      </c>
      <c r="AA60" s="44"/>
      <c r="AB60" s="27">
        <f t="shared" ref="AB60:AD60" si="45">SUM(AB47:AB59)</f>
        <v>306</v>
      </c>
      <c r="AC60" s="27">
        <f t="shared" si="45"/>
        <v>25</v>
      </c>
      <c r="AD60" s="36">
        <f t="shared" si="45"/>
        <v>21</v>
      </c>
      <c r="AE60" s="44"/>
      <c r="AF60" s="27">
        <f t="shared" ref="AF60:AG60" si="46">SUM(AF47:AF59)</f>
        <v>307</v>
      </c>
      <c r="AG60" s="27">
        <f t="shared" si="46"/>
        <v>25</v>
      </c>
      <c r="AH60" s="44"/>
      <c r="AI60" s="27">
        <f t="shared" ref="AI60:AJ60" si="47">SUM(AI47:AI59)</f>
        <v>307</v>
      </c>
      <c r="AJ60" s="27">
        <f t="shared" si="47"/>
        <v>25</v>
      </c>
      <c r="AK60" s="44"/>
      <c r="AL60" s="27">
        <f t="shared" ref="AL60:AM60" si="48">SUM(AL47:AL59)</f>
        <v>305</v>
      </c>
      <c r="AM60" s="27">
        <f t="shared" si="48"/>
        <v>25</v>
      </c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</row>
    <row r="61" spans="1:67" s="14" customFormat="1" ht="30" customHeight="1" outlineLevel="1" thickBot="1" x14ac:dyDescent="0.3">
      <c r="A61" s="132" t="s">
        <v>63</v>
      </c>
      <c r="B61" s="33" t="s">
        <v>320</v>
      </c>
      <c r="C61" s="183" t="s">
        <v>332</v>
      </c>
      <c r="D61" s="34">
        <v>89</v>
      </c>
      <c r="E61" s="35">
        <f>37+2</f>
        <v>39</v>
      </c>
      <c r="F61" s="34">
        <v>80</v>
      </c>
      <c r="G61" s="35">
        <v>42</v>
      </c>
      <c r="H61" s="34">
        <v>81</v>
      </c>
      <c r="I61" s="35">
        <v>9</v>
      </c>
      <c r="J61" s="39">
        <v>2</v>
      </c>
      <c r="K61" s="46"/>
      <c r="L61" s="34">
        <v>82</v>
      </c>
      <c r="M61" s="35">
        <v>9</v>
      </c>
      <c r="N61" s="48">
        <v>3</v>
      </c>
      <c r="O61" s="46"/>
      <c r="P61" s="34">
        <v>83</v>
      </c>
      <c r="Q61" s="35">
        <v>9</v>
      </c>
      <c r="R61" s="48">
        <v>4</v>
      </c>
      <c r="S61" s="46"/>
      <c r="T61" s="34">
        <v>84</v>
      </c>
      <c r="U61" s="35">
        <v>9</v>
      </c>
      <c r="V61" s="54">
        <v>5</v>
      </c>
      <c r="W61" s="46"/>
      <c r="X61" s="34">
        <v>86</v>
      </c>
      <c r="Y61" s="35">
        <v>9</v>
      </c>
      <c r="Z61" s="56">
        <v>7</v>
      </c>
      <c r="AA61" s="46"/>
      <c r="AB61" s="34">
        <v>87</v>
      </c>
      <c r="AC61" s="35">
        <v>9</v>
      </c>
      <c r="AD61" s="48">
        <v>8</v>
      </c>
      <c r="AE61" s="46"/>
      <c r="AF61" s="34">
        <v>87</v>
      </c>
      <c r="AG61" s="35">
        <v>9</v>
      </c>
      <c r="AH61" s="46"/>
      <c r="AI61" s="34">
        <v>87</v>
      </c>
      <c r="AJ61" s="35">
        <v>9</v>
      </c>
      <c r="AK61" s="46"/>
      <c r="AL61" s="34">
        <v>21</v>
      </c>
      <c r="AM61" s="35">
        <v>2</v>
      </c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</row>
    <row r="62" spans="1:67" s="14" customFormat="1" ht="30" customHeight="1" outlineLevel="1" thickBot="1" x14ac:dyDescent="0.3">
      <c r="A62" s="133"/>
      <c r="B62" s="33" t="s">
        <v>321</v>
      </c>
      <c r="C62" s="184"/>
      <c r="D62" s="34"/>
      <c r="E62" s="35"/>
      <c r="F62" s="34"/>
      <c r="G62" s="35"/>
      <c r="H62" s="34"/>
      <c r="I62" s="35"/>
      <c r="J62" s="39"/>
      <c r="K62" s="46"/>
      <c r="L62" s="34"/>
      <c r="M62" s="35"/>
      <c r="N62" s="48"/>
      <c r="O62" s="46"/>
      <c r="P62" s="34"/>
      <c r="Q62" s="35"/>
      <c r="R62" s="48"/>
      <c r="S62" s="46"/>
      <c r="T62" s="34"/>
      <c r="U62" s="35"/>
      <c r="V62" s="54"/>
      <c r="W62" s="46"/>
      <c r="X62" s="34"/>
      <c r="Y62" s="35"/>
      <c r="Z62" s="56"/>
      <c r="AA62" s="46"/>
      <c r="AB62" s="34"/>
      <c r="AC62" s="35"/>
      <c r="AD62" s="48"/>
      <c r="AE62" s="46"/>
      <c r="AF62" s="34"/>
      <c r="AG62" s="35"/>
      <c r="AH62" s="46"/>
      <c r="AI62" s="34"/>
      <c r="AJ62" s="35"/>
      <c r="AK62" s="46"/>
      <c r="AL62" s="34">
        <v>26</v>
      </c>
      <c r="AM62" s="35">
        <v>3</v>
      </c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</row>
    <row r="63" spans="1:67" s="14" customFormat="1" ht="30" customHeight="1" outlineLevel="1" thickBot="1" x14ac:dyDescent="0.3">
      <c r="A63" s="133"/>
      <c r="B63" s="33" t="s">
        <v>322</v>
      </c>
      <c r="C63" s="184"/>
      <c r="D63" s="34"/>
      <c r="E63" s="35"/>
      <c r="F63" s="34"/>
      <c r="G63" s="35"/>
      <c r="H63" s="34"/>
      <c r="I63" s="35"/>
      <c r="J63" s="39"/>
      <c r="K63" s="46"/>
      <c r="L63" s="34"/>
      <c r="M63" s="35"/>
      <c r="N63" s="48"/>
      <c r="O63" s="46"/>
      <c r="P63" s="34"/>
      <c r="Q63" s="35"/>
      <c r="R63" s="48"/>
      <c r="S63" s="46"/>
      <c r="T63" s="34"/>
      <c r="U63" s="35"/>
      <c r="V63" s="54"/>
      <c r="W63" s="46"/>
      <c r="X63" s="34"/>
      <c r="Y63" s="35"/>
      <c r="Z63" s="56"/>
      <c r="AA63" s="46"/>
      <c r="AB63" s="34"/>
      <c r="AC63" s="35"/>
      <c r="AD63" s="48"/>
      <c r="AE63" s="46"/>
      <c r="AF63" s="34"/>
      <c r="AG63" s="35"/>
      <c r="AH63" s="46"/>
      <c r="AI63" s="34"/>
      <c r="AJ63" s="35"/>
      <c r="AK63" s="46"/>
      <c r="AL63" s="34">
        <v>20</v>
      </c>
      <c r="AM63" s="35">
        <v>2</v>
      </c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</row>
    <row r="64" spans="1:67" s="14" customFormat="1" ht="30" customHeight="1" outlineLevel="1" thickBot="1" x14ac:dyDescent="0.3">
      <c r="A64" s="133"/>
      <c r="B64" s="33" t="s">
        <v>323</v>
      </c>
      <c r="C64" s="184"/>
      <c r="D64" s="34"/>
      <c r="E64" s="35"/>
      <c r="F64" s="34"/>
      <c r="G64" s="35"/>
      <c r="H64" s="34"/>
      <c r="I64" s="35"/>
      <c r="J64" s="39"/>
      <c r="K64" s="46"/>
      <c r="L64" s="34"/>
      <c r="M64" s="35"/>
      <c r="N64" s="48"/>
      <c r="O64" s="46"/>
      <c r="P64" s="34"/>
      <c r="Q64" s="35"/>
      <c r="R64" s="48"/>
      <c r="S64" s="46"/>
      <c r="T64" s="34"/>
      <c r="U64" s="35"/>
      <c r="V64" s="54"/>
      <c r="W64" s="46"/>
      <c r="X64" s="34"/>
      <c r="Y64" s="35"/>
      <c r="Z64" s="56"/>
      <c r="AA64" s="46"/>
      <c r="AB64" s="34"/>
      <c r="AC64" s="35"/>
      <c r="AD64" s="48"/>
      <c r="AE64" s="46"/>
      <c r="AF64" s="34"/>
      <c r="AG64" s="35"/>
      <c r="AH64" s="46"/>
      <c r="AI64" s="34"/>
      <c r="AJ64" s="35"/>
      <c r="AK64" s="46"/>
      <c r="AL64" s="34">
        <v>20</v>
      </c>
      <c r="AM64" s="35">
        <v>2</v>
      </c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</row>
    <row r="65" spans="1:67" ht="30" customHeight="1" outlineLevel="1" thickBot="1" x14ac:dyDescent="0.3">
      <c r="A65" s="133"/>
      <c r="B65" s="33" t="s">
        <v>324</v>
      </c>
      <c r="C65" s="184"/>
      <c r="D65" s="34">
        <v>50</v>
      </c>
      <c r="E65" s="35">
        <f>35+15</f>
        <v>50</v>
      </c>
      <c r="F65" s="34">
        <v>59</v>
      </c>
      <c r="G65" s="35">
        <f>37+22</f>
        <v>59</v>
      </c>
      <c r="H65" s="34">
        <v>68</v>
      </c>
      <c r="I65" s="35"/>
      <c r="J65" s="39">
        <v>29</v>
      </c>
      <c r="K65" s="46"/>
      <c r="L65" s="34">
        <v>72</v>
      </c>
      <c r="M65" s="35"/>
      <c r="N65" s="48">
        <v>33</v>
      </c>
      <c r="O65" s="46"/>
      <c r="P65" s="34">
        <v>74</v>
      </c>
      <c r="Q65" s="35"/>
      <c r="R65" s="39">
        <v>33</v>
      </c>
      <c r="S65" s="46"/>
      <c r="T65" s="34">
        <v>75</v>
      </c>
      <c r="U65" s="35"/>
      <c r="V65" s="54">
        <v>34</v>
      </c>
      <c r="W65" s="46"/>
      <c r="X65" s="34">
        <v>75</v>
      </c>
      <c r="Y65" s="35"/>
      <c r="Z65" s="39">
        <v>34</v>
      </c>
      <c r="AA65" s="46"/>
      <c r="AB65" s="34">
        <v>75</v>
      </c>
      <c r="AC65" s="35"/>
      <c r="AD65" s="39">
        <v>34</v>
      </c>
      <c r="AE65" s="46"/>
      <c r="AF65" s="34">
        <v>76</v>
      </c>
      <c r="AG65" s="35"/>
      <c r="AH65" s="46"/>
      <c r="AI65" s="34">
        <v>76</v>
      </c>
      <c r="AJ65" s="35"/>
      <c r="AK65" s="46"/>
      <c r="AL65" s="34">
        <v>24</v>
      </c>
      <c r="AM65" s="35"/>
    </row>
    <row r="66" spans="1:67" s="32" customFormat="1" ht="30" customHeight="1" outlineLevel="1" thickBot="1" x14ac:dyDescent="0.3">
      <c r="A66" s="133"/>
      <c r="B66" s="33" t="s">
        <v>325</v>
      </c>
      <c r="C66" s="184"/>
      <c r="D66" s="34"/>
      <c r="E66" s="35"/>
      <c r="F66" s="34"/>
      <c r="G66" s="35"/>
      <c r="H66" s="34"/>
      <c r="I66" s="35"/>
      <c r="J66" s="39"/>
      <c r="K66" s="46"/>
      <c r="L66" s="34"/>
      <c r="M66" s="35"/>
      <c r="N66" s="48"/>
      <c r="O66" s="46"/>
      <c r="P66" s="34"/>
      <c r="Q66" s="35"/>
      <c r="R66" s="39"/>
      <c r="S66" s="46"/>
      <c r="T66" s="34"/>
      <c r="U66" s="35"/>
      <c r="V66" s="54"/>
      <c r="W66" s="46"/>
      <c r="X66" s="34"/>
      <c r="Y66" s="35"/>
      <c r="Z66" s="39"/>
      <c r="AA66" s="46"/>
      <c r="AB66" s="34"/>
      <c r="AC66" s="35"/>
      <c r="AD66" s="39"/>
      <c r="AE66" s="46"/>
      <c r="AF66" s="34"/>
      <c r="AG66" s="35"/>
      <c r="AH66" s="46"/>
      <c r="AI66" s="34"/>
      <c r="AJ66" s="35"/>
      <c r="AK66" s="46"/>
      <c r="AL66" s="34">
        <v>27</v>
      </c>
      <c r="AM66" s="35"/>
    </row>
    <row r="67" spans="1:67" s="32" customFormat="1" ht="30" customHeight="1" outlineLevel="1" thickBot="1" x14ac:dyDescent="0.3">
      <c r="A67" s="133"/>
      <c r="B67" s="33" t="s">
        <v>326</v>
      </c>
      <c r="C67" s="184"/>
      <c r="D67" s="34"/>
      <c r="E67" s="35"/>
      <c r="F67" s="34"/>
      <c r="G67" s="35"/>
      <c r="H67" s="34"/>
      <c r="I67" s="35"/>
      <c r="J67" s="39"/>
      <c r="K67" s="46"/>
      <c r="L67" s="34"/>
      <c r="M67" s="35"/>
      <c r="N67" s="48"/>
      <c r="O67" s="46"/>
      <c r="P67" s="34"/>
      <c r="Q67" s="35"/>
      <c r="R67" s="39"/>
      <c r="S67" s="46"/>
      <c r="T67" s="34"/>
      <c r="U67" s="35"/>
      <c r="V67" s="54"/>
      <c r="W67" s="46"/>
      <c r="X67" s="34"/>
      <c r="Y67" s="35"/>
      <c r="Z67" s="39"/>
      <c r="AA67" s="46"/>
      <c r="AB67" s="34"/>
      <c r="AC67" s="35"/>
      <c r="AD67" s="39"/>
      <c r="AE67" s="46"/>
      <c r="AF67" s="34"/>
      <c r="AG67" s="35"/>
      <c r="AH67" s="46"/>
      <c r="AI67" s="34"/>
      <c r="AJ67" s="35"/>
      <c r="AK67" s="46"/>
      <c r="AL67" s="34">
        <v>25</v>
      </c>
      <c r="AM67" s="35"/>
    </row>
    <row r="68" spans="1:67" s="32" customFormat="1" ht="30" customHeight="1" outlineLevel="1" thickBot="1" x14ac:dyDescent="0.3">
      <c r="A68" s="133"/>
      <c r="B68" s="33" t="s">
        <v>327</v>
      </c>
      <c r="C68" s="184"/>
      <c r="D68" s="34"/>
      <c r="E68" s="35"/>
      <c r="F68" s="34"/>
      <c r="G68" s="35"/>
      <c r="H68" s="34"/>
      <c r="I68" s="35"/>
      <c r="J68" s="39"/>
      <c r="K68" s="46"/>
      <c r="L68" s="34"/>
      <c r="M68" s="35"/>
      <c r="N68" s="48"/>
      <c r="O68" s="46"/>
      <c r="P68" s="34"/>
      <c r="Q68" s="35"/>
      <c r="R68" s="39"/>
      <c r="S68" s="46"/>
      <c r="T68" s="34"/>
      <c r="U68" s="35"/>
      <c r="V68" s="54"/>
      <c r="W68" s="46"/>
      <c r="X68" s="34"/>
      <c r="Y68" s="35"/>
      <c r="Z68" s="39"/>
      <c r="AA68" s="46"/>
      <c r="AB68" s="34"/>
      <c r="AC68" s="35"/>
      <c r="AD68" s="39"/>
      <c r="AE68" s="46"/>
      <c r="AF68" s="34"/>
      <c r="AG68" s="35"/>
      <c r="AH68" s="46"/>
      <c r="AI68" s="34"/>
      <c r="AJ68" s="35"/>
      <c r="AK68" s="46"/>
      <c r="AL68" s="34">
        <v>31</v>
      </c>
      <c r="AM68" s="35"/>
    </row>
    <row r="69" spans="1:67" ht="30" customHeight="1" outlineLevel="1" thickBot="1" x14ac:dyDescent="0.3">
      <c r="A69" s="133"/>
      <c r="B69" s="33" t="s">
        <v>328</v>
      </c>
      <c r="C69" s="184"/>
      <c r="D69" s="34">
        <v>27</v>
      </c>
      <c r="E69" s="35">
        <f>16+2</f>
        <v>18</v>
      </c>
      <c r="F69" s="34">
        <v>28</v>
      </c>
      <c r="G69" s="35">
        <v>18</v>
      </c>
      <c r="H69" s="34">
        <v>29</v>
      </c>
      <c r="I69" s="35"/>
      <c r="J69" s="39">
        <v>3</v>
      </c>
      <c r="K69" s="46"/>
      <c r="L69" s="34">
        <v>29</v>
      </c>
      <c r="M69" s="35"/>
      <c r="N69" s="39">
        <v>3</v>
      </c>
      <c r="O69" s="46"/>
      <c r="P69" s="34">
        <v>29</v>
      </c>
      <c r="Q69" s="35"/>
      <c r="R69" s="39">
        <v>3</v>
      </c>
      <c r="S69" s="46"/>
      <c r="T69" s="34">
        <v>29</v>
      </c>
      <c r="U69" s="35"/>
      <c r="V69" s="39">
        <v>3</v>
      </c>
      <c r="W69" s="46"/>
      <c r="X69" s="34">
        <v>29</v>
      </c>
      <c r="Y69" s="35"/>
      <c r="Z69" s="39">
        <v>3</v>
      </c>
      <c r="AA69" s="46"/>
      <c r="AB69" s="34">
        <v>30</v>
      </c>
      <c r="AC69" s="35"/>
      <c r="AD69" s="48">
        <v>4</v>
      </c>
      <c r="AE69" s="46"/>
      <c r="AF69" s="34">
        <v>30</v>
      </c>
      <c r="AG69" s="35"/>
      <c r="AH69" s="46"/>
      <c r="AI69" s="34">
        <v>30</v>
      </c>
      <c r="AJ69" s="35"/>
      <c r="AK69" s="46"/>
      <c r="AL69" s="34">
        <v>23</v>
      </c>
      <c r="AM69" s="35">
        <v>1</v>
      </c>
    </row>
    <row r="70" spans="1:67" s="32" customFormat="1" ht="30" customHeight="1" outlineLevel="1" thickBot="1" x14ac:dyDescent="0.3">
      <c r="A70" s="133"/>
      <c r="B70" s="33" t="s">
        <v>329</v>
      </c>
      <c r="C70" s="184"/>
      <c r="D70" s="34"/>
      <c r="E70" s="35"/>
      <c r="F70" s="34"/>
      <c r="G70" s="35"/>
      <c r="H70" s="34"/>
      <c r="I70" s="35"/>
      <c r="J70" s="39"/>
      <c r="K70" s="46"/>
      <c r="L70" s="34"/>
      <c r="M70" s="35"/>
      <c r="N70" s="39"/>
      <c r="O70" s="46"/>
      <c r="P70" s="34"/>
      <c r="Q70" s="35"/>
      <c r="R70" s="39"/>
      <c r="S70" s="46"/>
      <c r="T70" s="34"/>
      <c r="U70" s="35"/>
      <c r="V70" s="39"/>
      <c r="W70" s="46"/>
      <c r="X70" s="34"/>
      <c r="Y70" s="35"/>
      <c r="Z70" s="39"/>
      <c r="AA70" s="46"/>
      <c r="AB70" s="34"/>
      <c r="AC70" s="35"/>
      <c r="AD70" s="48"/>
      <c r="AE70" s="46"/>
      <c r="AF70" s="34"/>
      <c r="AG70" s="35"/>
      <c r="AH70" s="46"/>
      <c r="AI70" s="34"/>
      <c r="AJ70" s="35"/>
      <c r="AK70" s="46"/>
      <c r="AL70" s="34">
        <v>21</v>
      </c>
      <c r="AM70" s="35"/>
    </row>
    <row r="71" spans="1:67" s="32" customFormat="1" ht="30" customHeight="1" outlineLevel="1" thickBot="1" x14ac:dyDescent="0.3">
      <c r="A71" s="133"/>
      <c r="B71" s="33" t="s">
        <v>330</v>
      </c>
      <c r="C71" s="184"/>
      <c r="D71" s="34"/>
      <c r="E71" s="35"/>
      <c r="F71" s="34"/>
      <c r="G71" s="35"/>
      <c r="H71" s="34"/>
      <c r="I71" s="35"/>
      <c r="J71" s="39"/>
      <c r="K71" s="46"/>
      <c r="L71" s="34"/>
      <c r="M71" s="35"/>
      <c r="N71" s="39"/>
      <c r="O71" s="46"/>
      <c r="P71" s="34"/>
      <c r="Q71" s="35"/>
      <c r="R71" s="39"/>
      <c r="S71" s="46"/>
      <c r="T71" s="34"/>
      <c r="U71" s="35"/>
      <c r="V71" s="39"/>
      <c r="W71" s="46"/>
      <c r="X71" s="34"/>
      <c r="Y71" s="35"/>
      <c r="Z71" s="39"/>
      <c r="AA71" s="46"/>
      <c r="AB71" s="34"/>
      <c r="AC71" s="35"/>
      <c r="AD71" s="48"/>
      <c r="AE71" s="46"/>
      <c r="AF71" s="34"/>
      <c r="AG71" s="35"/>
      <c r="AH71" s="46"/>
      <c r="AI71" s="34"/>
      <c r="AJ71" s="35"/>
      <c r="AK71" s="46"/>
      <c r="AL71" s="34">
        <v>19</v>
      </c>
      <c r="AM71" s="35">
        <v>1</v>
      </c>
    </row>
    <row r="72" spans="1:67" s="32" customFormat="1" ht="30" customHeight="1" outlineLevel="1" thickBot="1" x14ac:dyDescent="0.3">
      <c r="A72" s="133"/>
      <c r="B72" s="33" t="s">
        <v>331</v>
      </c>
      <c r="C72" s="185"/>
      <c r="D72" s="34"/>
      <c r="E72" s="35"/>
      <c r="F72" s="34"/>
      <c r="G72" s="35"/>
      <c r="H72" s="34"/>
      <c r="I72" s="35"/>
      <c r="J72" s="39"/>
      <c r="K72" s="46"/>
      <c r="L72" s="34"/>
      <c r="M72" s="35"/>
      <c r="N72" s="39"/>
      <c r="O72" s="46"/>
      <c r="P72" s="34"/>
      <c r="Q72" s="35"/>
      <c r="R72" s="39"/>
      <c r="S72" s="46"/>
      <c r="T72" s="34"/>
      <c r="U72" s="35"/>
      <c r="V72" s="39"/>
      <c r="W72" s="46"/>
      <c r="X72" s="34"/>
      <c r="Y72" s="35"/>
      <c r="Z72" s="39"/>
      <c r="AA72" s="46"/>
      <c r="AB72" s="34"/>
      <c r="AC72" s="35"/>
      <c r="AD72" s="48"/>
      <c r="AE72" s="46"/>
      <c r="AF72" s="34"/>
      <c r="AG72" s="35"/>
      <c r="AH72" s="46"/>
      <c r="AI72" s="34"/>
      <c r="AJ72" s="35"/>
      <c r="AK72" s="46"/>
      <c r="AL72" s="34">
        <v>18</v>
      </c>
      <c r="AM72" s="35">
        <v>4</v>
      </c>
    </row>
    <row r="73" spans="1:67" s="14" customFormat="1" ht="39.950000000000003" customHeight="1" thickBot="1" x14ac:dyDescent="0.3">
      <c r="A73" s="133"/>
      <c r="B73" s="146" t="s">
        <v>30</v>
      </c>
      <c r="C73" s="147"/>
      <c r="D73" s="107">
        <f>SUM(D61:D72)</f>
        <v>166</v>
      </c>
      <c r="E73" s="108">
        <f>SUM(E61:E72)</f>
        <v>107</v>
      </c>
      <c r="F73" s="107">
        <f>SUM(F61:F72)</f>
        <v>167</v>
      </c>
      <c r="G73" s="108">
        <f>SUM(G61:G72)</f>
        <v>119</v>
      </c>
      <c r="H73" s="107">
        <f>SUM(H61:H72)</f>
        <v>178</v>
      </c>
      <c r="I73" s="108">
        <f>SUM(I61:I72)</f>
        <v>9</v>
      </c>
      <c r="J73" s="109">
        <f>SUM(J61:J72)</f>
        <v>34</v>
      </c>
      <c r="K73" s="110"/>
      <c r="L73" s="107">
        <f>SUM(L61:L72)</f>
        <v>183</v>
      </c>
      <c r="M73" s="108">
        <f>SUM(M61:M72)</f>
        <v>9</v>
      </c>
      <c r="N73" s="109">
        <f>SUM(N61:N72)</f>
        <v>39</v>
      </c>
      <c r="O73" s="110"/>
      <c r="P73" s="107">
        <f>SUM(P61:P72)</f>
        <v>186</v>
      </c>
      <c r="Q73" s="108">
        <f>SUM(Q61:Q72)</f>
        <v>9</v>
      </c>
      <c r="R73" s="109">
        <f>SUM(R61:R72)</f>
        <v>40</v>
      </c>
      <c r="S73" s="110"/>
      <c r="T73" s="107">
        <f>SUM(T61:T72)</f>
        <v>188</v>
      </c>
      <c r="U73" s="108">
        <f>SUM(U61:U72)</f>
        <v>9</v>
      </c>
      <c r="V73" s="109">
        <f>SUM(V61:V72)</f>
        <v>42</v>
      </c>
      <c r="W73" s="110"/>
      <c r="X73" s="107">
        <f>SUM(X61:X72)</f>
        <v>190</v>
      </c>
      <c r="Y73" s="108">
        <f>SUM(Y61:Y72)</f>
        <v>9</v>
      </c>
      <c r="Z73" s="109">
        <f>SUM(Z61:Z72)</f>
        <v>44</v>
      </c>
      <c r="AA73" s="110"/>
      <c r="AB73" s="107">
        <f>SUM(AB61:AB72)</f>
        <v>192</v>
      </c>
      <c r="AC73" s="108">
        <f>SUM(AC61:AC72)</f>
        <v>9</v>
      </c>
      <c r="AD73" s="109">
        <f>SUM(AD61:AD72)</f>
        <v>46</v>
      </c>
      <c r="AE73" s="110"/>
      <c r="AF73" s="107">
        <f>SUM(AF61:AF72)</f>
        <v>193</v>
      </c>
      <c r="AG73" s="108">
        <f>SUM(AG61:AG72)</f>
        <v>9</v>
      </c>
      <c r="AH73" s="110"/>
      <c r="AI73" s="107">
        <f>SUM(AI61:AI72)</f>
        <v>193</v>
      </c>
      <c r="AJ73" s="108">
        <f>SUM(AJ61:AJ72)</f>
        <v>9</v>
      </c>
      <c r="AK73" s="110"/>
      <c r="AL73" s="28">
        <f>SUM(AL61:AL72)</f>
        <v>275</v>
      </c>
      <c r="AM73" s="27">
        <f>SUM(AM61:AM72)</f>
        <v>15</v>
      </c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</row>
    <row r="74" spans="1:67" s="12" customFormat="1" ht="30" customHeight="1" thickBot="1" x14ac:dyDescent="0.3">
      <c r="A74" s="186" t="s">
        <v>30</v>
      </c>
      <c r="B74" s="187"/>
      <c r="C74" s="188"/>
      <c r="D74" s="104">
        <f>D18+D30+D38+D60+D46+D73</f>
        <v>1208</v>
      </c>
      <c r="E74" s="104">
        <f>E18+E30+E38+E60+E46+E73</f>
        <v>922</v>
      </c>
      <c r="F74" s="104">
        <f>F18+F30+F38+F60+F46+F73</f>
        <v>1215</v>
      </c>
      <c r="G74" s="104">
        <f>G18+G30+G38+G60+G46+G73</f>
        <v>967</v>
      </c>
      <c r="H74" s="104">
        <f>H18+H30+H38+H60+H46+H73</f>
        <v>1273</v>
      </c>
      <c r="I74" s="104">
        <f>I18+I30+I38+I60+I46+I73</f>
        <v>88</v>
      </c>
      <c r="J74" s="104">
        <f>J18+J30+J38+J60+J46+J73</f>
        <v>81</v>
      </c>
      <c r="K74" s="105"/>
      <c r="L74" s="104">
        <f>L18+L30+L38+L60+L46+L73</f>
        <v>1297</v>
      </c>
      <c r="M74" s="104">
        <f>M18+M30+M38+M60+M46+M73</f>
        <v>88</v>
      </c>
      <c r="N74" s="104">
        <f>N18+N30+N38+N60+N46+N73</f>
        <v>105</v>
      </c>
      <c r="O74" s="105"/>
      <c r="P74" s="104">
        <f>P18+P30+P38+P60+P46+P73</f>
        <v>1312</v>
      </c>
      <c r="Q74" s="104">
        <f>Q18+Q30+Q38+Q60+Q46+Q73</f>
        <v>88</v>
      </c>
      <c r="R74" s="104">
        <f>R18+R30+R38+R60+R46+R73</f>
        <v>119</v>
      </c>
      <c r="S74" s="105"/>
      <c r="T74" s="104">
        <f>T18+T30+T38+T60+T46+T73</f>
        <v>1319</v>
      </c>
      <c r="U74" s="104">
        <f>U18+U30+U38+U60+U46+U73</f>
        <v>88</v>
      </c>
      <c r="V74" s="104">
        <f>V18+V30+V38+V60+V46+V73</f>
        <v>126</v>
      </c>
      <c r="W74" s="105"/>
      <c r="X74" s="104">
        <f>X18+X30+X38+X60+X46+X73</f>
        <v>1327</v>
      </c>
      <c r="Y74" s="104">
        <f>Y18+Y30+Y38+Y60+Y46+Y73</f>
        <v>88</v>
      </c>
      <c r="Z74" s="104">
        <f>Z18+Z30+Z38+Z60+Z46+Z73</f>
        <v>137</v>
      </c>
      <c r="AA74" s="105"/>
      <c r="AB74" s="104">
        <f>AB18+AB30+AB38+AB60+AB46+AB73</f>
        <v>1337</v>
      </c>
      <c r="AC74" s="104">
        <f>AC18+AC30+AC38+AC60+AC46+AC73</f>
        <v>89</v>
      </c>
      <c r="AD74" s="104">
        <f>AD18+AD30+AD38+AD60+AD46+AD73</f>
        <v>151</v>
      </c>
      <c r="AE74" s="105"/>
      <c r="AF74" s="104">
        <f>AF18+AF30+AF38+AF60+AF46+AF73</f>
        <v>1348</v>
      </c>
      <c r="AG74" s="104">
        <f>AG18+AG30+AG38+AG60+AG46+AG73</f>
        <v>90</v>
      </c>
      <c r="AH74" s="105"/>
      <c r="AI74" s="104">
        <f>AI18+AI30+AI38+AI60+AI46+AI73</f>
        <v>1350</v>
      </c>
      <c r="AJ74" s="106">
        <f>AJ18+AJ30+AJ38+AJ60+AJ46+AJ73</f>
        <v>90</v>
      </c>
      <c r="AK74" s="105"/>
      <c r="AL74" s="189">
        <f>AL18+AL30+AL38+AL60+AL46+AL73</f>
        <v>1425</v>
      </c>
      <c r="AM74" s="189">
        <f>AM18+AM30+AM38+AM60+AM46+AM73</f>
        <v>95</v>
      </c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</row>
    <row r="75" spans="1:67" s="84" customFormat="1" ht="20.100000000000001" customHeight="1" x14ac:dyDescent="0.25">
      <c r="B75" s="112"/>
      <c r="C75" s="85"/>
      <c r="J75" s="86"/>
      <c r="K75" s="86"/>
      <c r="N75" s="86"/>
      <c r="O75" s="86"/>
      <c r="R75" s="86"/>
      <c r="S75" s="86"/>
      <c r="V75" s="86"/>
      <c r="W75" s="86"/>
      <c r="Z75" s="86"/>
      <c r="AA75" s="86"/>
      <c r="AD75" s="86"/>
      <c r="AE75" s="86"/>
      <c r="AH75" s="86"/>
      <c r="AK75" s="86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</row>
    <row r="76" spans="1:67" s="84" customFormat="1" ht="20.100000000000001" customHeight="1" thickBot="1" x14ac:dyDescent="0.3">
      <c r="B76" s="128"/>
      <c r="C76" s="128"/>
      <c r="J76" s="86"/>
      <c r="K76" s="86"/>
      <c r="N76" s="86"/>
      <c r="O76" s="86"/>
      <c r="R76" s="86"/>
      <c r="S76" s="86"/>
      <c r="V76" s="86"/>
      <c r="W76" s="86"/>
      <c r="Z76" s="86"/>
      <c r="AA76" s="86"/>
      <c r="AD76" s="86"/>
      <c r="AE76" s="86"/>
      <c r="AF76" s="112"/>
      <c r="AG76" s="112"/>
      <c r="AH76" s="86"/>
      <c r="AI76" s="112"/>
      <c r="AK76" s="86"/>
      <c r="AL76" s="112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193"/>
      <c r="BN76" s="193"/>
      <c r="BO76" s="193"/>
    </row>
    <row r="77" spans="1:67" ht="30" customHeight="1" outlineLevel="1" thickBot="1" x14ac:dyDescent="0.3">
      <c r="A77" s="132" t="s">
        <v>64</v>
      </c>
      <c r="B77" s="191" t="s">
        <v>65</v>
      </c>
      <c r="C77" s="142"/>
      <c r="D77" s="87"/>
      <c r="E77" s="88"/>
      <c r="F77" s="87">
        <v>17</v>
      </c>
      <c r="G77" s="88"/>
      <c r="H77" s="87">
        <v>20</v>
      </c>
      <c r="I77" s="88"/>
      <c r="J77" s="89"/>
      <c r="K77" s="90"/>
      <c r="L77" s="87">
        <v>28</v>
      </c>
      <c r="M77" s="88"/>
      <c r="N77" s="89"/>
      <c r="O77" s="90"/>
      <c r="P77" s="87">
        <v>28</v>
      </c>
      <c r="Q77" s="88"/>
      <c r="R77" s="89"/>
      <c r="S77" s="90"/>
      <c r="T77" s="87">
        <v>28</v>
      </c>
      <c r="U77" s="88"/>
      <c r="V77" s="89"/>
      <c r="W77" s="90"/>
      <c r="X77" s="87">
        <v>28</v>
      </c>
      <c r="Y77" s="88"/>
      <c r="Z77" s="89"/>
      <c r="AA77" s="90"/>
      <c r="AB77" s="87">
        <v>28</v>
      </c>
      <c r="AC77" s="88"/>
      <c r="AD77" s="89"/>
      <c r="AE77" s="90"/>
      <c r="AF77" s="87">
        <v>28</v>
      </c>
      <c r="AG77" s="88"/>
      <c r="AH77" s="90"/>
      <c r="AI77" s="87">
        <v>28</v>
      </c>
      <c r="AJ77" s="91"/>
      <c r="AK77" s="90"/>
      <c r="AL77" s="34">
        <v>33</v>
      </c>
      <c r="AM77" s="35"/>
    </row>
    <row r="78" spans="1:67" ht="30" customHeight="1" outlineLevel="1" thickBot="1" x14ac:dyDescent="0.3">
      <c r="A78" s="133"/>
      <c r="B78" s="191" t="s">
        <v>66</v>
      </c>
      <c r="C78" s="142"/>
      <c r="D78" s="34"/>
      <c r="E78" s="35"/>
      <c r="F78" s="34">
        <v>12</v>
      </c>
      <c r="G78" s="35"/>
      <c r="H78" s="34">
        <v>15</v>
      </c>
      <c r="I78" s="35"/>
      <c r="J78" s="92"/>
      <c r="K78" s="93"/>
      <c r="L78" s="34">
        <v>17</v>
      </c>
      <c r="M78" s="35"/>
      <c r="N78" s="92"/>
      <c r="O78" s="93"/>
      <c r="P78" s="34">
        <v>19</v>
      </c>
      <c r="Q78" s="35"/>
      <c r="R78" s="92"/>
      <c r="S78" s="93"/>
      <c r="T78" s="34">
        <v>19</v>
      </c>
      <c r="U78" s="35"/>
      <c r="V78" s="92"/>
      <c r="W78" s="93"/>
      <c r="X78" s="34">
        <v>19</v>
      </c>
      <c r="Y78" s="35"/>
      <c r="Z78" s="92"/>
      <c r="AA78" s="93"/>
      <c r="AB78" s="34">
        <v>19</v>
      </c>
      <c r="AC78" s="35"/>
      <c r="AD78" s="92"/>
      <c r="AE78" s="93"/>
      <c r="AF78" s="34">
        <v>19</v>
      </c>
      <c r="AG78" s="35"/>
      <c r="AH78" s="93"/>
      <c r="AI78" s="34">
        <v>19</v>
      </c>
      <c r="AJ78" s="94"/>
      <c r="AK78" s="93"/>
      <c r="AL78" s="34">
        <v>19</v>
      </c>
      <c r="AM78" s="35"/>
    </row>
    <row r="79" spans="1:67" ht="30" customHeight="1" outlineLevel="1" thickBot="1" x14ac:dyDescent="0.3">
      <c r="A79" s="133"/>
      <c r="B79" s="191" t="s">
        <v>67</v>
      </c>
      <c r="C79" s="142"/>
      <c r="D79" s="34"/>
      <c r="E79" s="35"/>
      <c r="F79" s="34">
        <v>22</v>
      </c>
      <c r="G79" s="34">
        <v>22</v>
      </c>
      <c r="H79" s="34">
        <v>22</v>
      </c>
      <c r="I79" s="34">
        <v>22</v>
      </c>
      <c r="J79" s="95"/>
      <c r="K79" s="96"/>
      <c r="L79" s="34">
        <v>22</v>
      </c>
      <c r="M79" s="34">
        <v>22</v>
      </c>
      <c r="N79" s="95"/>
      <c r="O79" s="96"/>
      <c r="P79" s="34">
        <v>22</v>
      </c>
      <c r="Q79" s="34">
        <v>22</v>
      </c>
      <c r="R79" s="95"/>
      <c r="S79" s="96"/>
      <c r="T79" s="34">
        <v>22</v>
      </c>
      <c r="U79" s="34">
        <v>22</v>
      </c>
      <c r="V79" s="95"/>
      <c r="W79" s="96"/>
      <c r="X79" s="34">
        <v>22</v>
      </c>
      <c r="Y79" s="34">
        <v>22</v>
      </c>
      <c r="Z79" s="95"/>
      <c r="AA79" s="96"/>
      <c r="AB79" s="34">
        <v>22</v>
      </c>
      <c r="AC79" s="34">
        <v>22</v>
      </c>
      <c r="AD79" s="95"/>
      <c r="AE79" s="96"/>
      <c r="AF79" s="34">
        <v>22</v>
      </c>
      <c r="AG79" s="34"/>
      <c r="AH79" s="96"/>
      <c r="AI79" s="34">
        <v>22</v>
      </c>
      <c r="AJ79" s="97"/>
      <c r="AK79" s="96"/>
      <c r="AL79" s="34">
        <v>21</v>
      </c>
      <c r="AM79" s="34"/>
      <c r="AN79" s="194"/>
      <c r="AO79" s="1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</row>
    <row r="80" spans="1:67" ht="30" customHeight="1" outlineLevel="1" thickBot="1" x14ac:dyDescent="0.3">
      <c r="A80" s="133"/>
      <c r="B80" s="191" t="s">
        <v>68</v>
      </c>
      <c r="C80" s="142"/>
      <c r="D80" s="34"/>
      <c r="E80" s="35"/>
      <c r="F80" s="34">
        <v>14</v>
      </c>
      <c r="G80" s="34">
        <v>14</v>
      </c>
      <c r="H80" s="34">
        <v>14</v>
      </c>
      <c r="I80" s="34">
        <v>14</v>
      </c>
      <c r="J80" s="95"/>
      <c r="K80" s="96"/>
      <c r="L80" s="34">
        <v>14</v>
      </c>
      <c r="M80" s="34">
        <v>14</v>
      </c>
      <c r="N80" s="95"/>
      <c r="O80" s="96"/>
      <c r="P80" s="34">
        <v>14</v>
      </c>
      <c r="Q80" s="34">
        <v>14</v>
      </c>
      <c r="R80" s="95"/>
      <c r="S80" s="96"/>
      <c r="T80" s="34">
        <v>14</v>
      </c>
      <c r="U80" s="34">
        <v>14</v>
      </c>
      <c r="V80" s="95"/>
      <c r="W80" s="96"/>
      <c r="X80" s="34">
        <v>14</v>
      </c>
      <c r="Y80" s="34">
        <v>14</v>
      </c>
      <c r="Z80" s="95"/>
      <c r="AA80" s="96"/>
      <c r="AB80" s="34">
        <v>14</v>
      </c>
      <c r="AC80" s="34">
        <v>14</v>
      </c>
      <c r="AD80" s="95"/>
      <c r="AE80" s="96"/>
      <c r="AF80" s="34">
        <v>14</v>
      </c>
      <c r="AG80" s="34"/>
      <c r="AH80" s="96"/>
      <c r="AI80" s="34">
        <v>14</v>
      </c>
      <c r="AJ80" s="97"/>
      <c r="AK80" s="96"/>
      <c r="AL80" s="34">
        <v>14</v>
      </c>
      <c r="AM80" s="34"/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</row>
    <row r="81" spans="1:51" ht="30" customHeight="1" outlineLevel="1" thickBot="1" x14ac:dyDescent="0.3">
      <c r="A81" s="133"/>
      <c r="B81" s="191" t="s">
        <v>69</v>
      </c>
      <c r="C81" s="142"/>
      <c r="D81" s="34"/>
      <c r="E81" s="35"/>
      <c r="F81" s="34">
        <v>12</v>
      </c>
      <c r="G81" s="34">
        <v>12</v>
      </c>
      <c r="H81" s="34">
        <v>13</v>
      </c>
      <c r="I81" s="34">
        <v>13</v>
      </c>
      <c r="J81" s="95"/>
      <c r="K81" s="96"/>
      <c r="L81" s="34">
        <v>13</v>
      </c>
      <c r="M81" s="34">
        <v>13</v>
      </c>
      <c r="N81" s="95"/>
      <c r="O81" s="96"/>
      <c r="P81" s="34">
        <v>13</v>
      </c>
      <c r="Q81" s="34">
        <v>13</v>
      </c>
      <c r="R81" s="95"/>
      <c r="S81" s="96"/>
      <c r="T81" s="34">
        <v>13</v>
      </c>
      <c r="U81" s="34">
        <v>13</v>
      </c>
      <c r="V81" s="95"/>
      <c r="W81" s="96"/>
      <c r="X81" s="34">
        <v>13</v>
      </c>
      <c r="Y81" s="34">
        <v>13</v>
      </c>
      <c r="Z81" s="95"/>
      <c r="AA81" s="96"/>
      <c r="AB81" s="34">
        <v>13</v>
      </c>
      <c r="AC81" s="34">
        <v>13</v>
      </c>
      <c r="AD81" s="95"/>
      <c r="AE81" s="96"/>
      <c r="AF81" s="34">
        <v>11</v>
      </c>
      <c r="AG81" s="34"/>
      <c r="AH81" s="96"/>
      <c r="AI81" s="34">
        <v>11</v>
      </c>
      <c r="AJ81" s="97"/>
      <c r="AK81" s="96"/>
      <c r="AL81" s="34">
        <v>11</v>
      </c>
      <c r="AM81" s="3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</row>
    <row r="82" spans="1:51" ht="30" customHeight="1" outlineLevel="1" thickBot="1" x14ac:dyDescent="0.3">
      <c r="A82" s="133"/>
      <c r="B82" s="191" t="s">
        <v>70</v>
      </c>
      <c r="C82" s="142"/>
      <c r="D82" s="34"/>
      <c r="E82" s="35"/>
      <c r="F82" s="34">
        <v>18</v>
      </c>
      <c r="G82" s="34">
        <v>18</v>
      </c>
      <c r="H82" s="34">
        <v>18</v>
      </c>
      <c r="I82" s="34">
        <v>18</v>
      </c>
      <c r="J82" s="95"/>
      <c r="K82" s="96"/>
      <c r="L82" s="34">
        <v>18</v>
      </c>
      <c r="M82" s="34">
        <v>18</v>
      </c>
      <c r="N82" s="95"/>
      <c r="O82" s="96"/>
      <c r="P82" s="34">
        <v>18</v>
      </c>
      <c r="Q82" s="34">
        <v>18</v>
      </c>
      <c r="R82" s="95"/>
      <c r="S82" s="96"/>
      <c r="T82" s="34">
        <v>18</v>
      </c>
      <c r="U82" s="34">
        <v>18</v>
      </c>
      <c r="V82" s="95"/>
      <c r="W82" s="96"/>
      <c r="X82" s="34">
        <v>18</v>
      </c>
      <c r="Y82" s="34">
        <v>18</v>
      </c>
      <c r="Z82" s="95"/>
      <c r="AA82" s="96"/>
      <c r="AB82" s="34">
        <v>18</v>
      </c>
      <c r="AC82" s="34">
        <v>18</v>
      </c>
      <c r="AD82" s="95"/>
      <c r="AE82" s="96"/>
      <c r="AF82" s="34">
        <v>18</v>
      </c>
      <c r="AG82" s="34"/>
      <c r="AH82" s="96"/>
      <c r="AI82" s="34">
        <v>18</v>
      </c>
      <c r="AJ82" s="97"/>
      <c r="AK82" s="96"/>
      <c r="AL82" s="34">
        <v>18</v>
      </c>
      <c r="AM82" s="34"/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</row>
    <row r="83" spans="1:51" s="32" customFormat="1" ht="30" customHeight="1" outlineLevel="1" thickBot="1" x14ac:dyDescent="0.3">
      <c r="A83" s="133"/>
      <c r="B83" s="191" t="s">
        <v>71</v>
      </c>
      <c r="C83" s="142"/>
      <c r="D83" s="34"/>
      <c r="E83" s="35"/>
      <c r="F83" s="34"/>
      <c r="G83" s="34"/>
      <c r="H83" s="34"/>
      <c r="I83" s="34"/>
      <c r="J83" s="95"/>
      <c r="K83" s="96"/>
      <c r="L83" s="34">
        <v>5</v>
      </c>
      <c r="M83" s="34"/>
      <c r="N83" s="95"/>
      <c r="O83" s="96"/>
      <c r="P83" s="34">
        <v>5</v>
      </c>
      <c r="Q83" s="34"/>
      <c r="R83" s="95"/>
      <c r="S83" s="96"/>
      <c r="T83" s="34">
        <v>5</v>
      </c>
      <c r="U83" s="34"/>
      <c r="V83" s="95"/>
      <c r="W83" s="96"/>
      <c r="X83" s="34">
        <v>5</v>
      </c>
      <c r="Y83" s="34"/>
      <c r="Z83" s="95"/>
      <c r="AA83" s="96"/>
      <c r="AB83" s="34">
        <v>5</v>
      </c>
      <c r="AC83" s="34"/>
      <c r="AD83" s="95"/>
      <c r="AE83" s="96"/>
      <c r="AF83" s="34">
        <v>5</v>
      </c>
      <c r="AG83" s="34"/>
      <c r="AH83" s="96"/>
      <c r="AI83" s="34">
        <v>5</v>
      </c>
      <c r="AJ83" s="97"/>
      <c r="AK83" s="96"/>
      <c r="AL83" s="34">
        <v>0</v>
      </c>
      <c r="AM83" s="3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</row>
    <row r="84" spans="1:51" ht="30" customHeight="1" outlineLevel="1" thickBot="1" x14ac:dyDescent="0.3">
      <c r="A84" s="133"/>
      <c r="B84" s="191" t="s">
        <v>72</v>
      </c>
      <c r="C84" s="142"/>
      <c r="D84" s="34"/>
      <c r="E84" s="35"/>
      <c r="F84" s="34">
        <v>4</v>
      </c>
      <c r="G84" s="31"/>
      <c r="H84" s="34">
        <v>4</v>
      </c>
      <c r="I84" s="31"/>
      <c r="J84" s="95"/>
      <c r="K84" s="96"/>
      <c r="L84" s="34">
        <v>6</v>
      </c>
      <c r="M84" s="31"/>
      <c r="N84" s="95"/>
      <c r="O84" s="96"/>
      <c r="P84" s="34">
        <v>6</v>
      </c>
      <c r="Q84" s="31"/>
      <c r="R84" s="95"/>
      <c r="S84" s="96"/>
      <c r="T84" s="34">
        <v>6</v>
      </c>
      <c r="U84" s="31"/>
      <c r="V84" s="95"/>
      <c r="W84" s="96"/>
      <c r="X84" s="34">
        <v>6</v>
      </c>
      <c r="Y84" s="31"/>
      <c r="Z84" s="95"/>
      <c r="AA84" s="96"/>
      <c r="AB84" s="34">
        <v>6</v>
      </c>
      <c r="AC84" s="31"/>
      <c r="AD84" s="95"/>
      <c r="AE84" s="96"/>
      <c r="AF84" s="34">
        <v>6</v>
      </c>
      <c r="AG84" s="31"/>
      <c r="AH84" s="96"/>
      <c r="AI84" s="34">
        <v>7</v>
      </c>
      <c r="AJ84" s="98"/>
      <c r="AK84" s="96"/>
      <c r="AL84" s="34">
        <v>12</v>
      </c>
      <c r="AM84" s="31"/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</row>
    <row r="85" spans="1:51" ht="30" customHeight="1" outlineLevel="1" thickBot="1" x14ac:dyDescent="0.3">
      <c r="A85" s="133"/>
      <c r="B85" s="192" t="s">
        <v>73</v>
      </c>
      <c r="C85" s="143"/>
      <c r="D85" s="34"/>
      <c r="E85" s="35"/>
      <c r="F85" s="34">
        <v>8</v>
      </c>
      <c r="G85" s="31"/>
      <c r="H85" s="34">
        <v>8</v>
      </c>
      <c r="I85" s="31"/>
      <c r="J85" s="95"/>
      <c r="K85" s="96"/>
      <c r="L85" s="34">
        <v>8</v>
      </c>
      <c r="M85" s="31"/>
      <c r="N85" s="95"/>
      <c r="O85" s="96"/>
      <c r="P85" s="34">
        <v>8</v>
      </c>
      <c r="Q85" s="31"/>
      <c r="R85" s="95"/>
      <c r="S85" s="96"/>
      <c r="T85" s="34">
        <v>10</v>
      </c>
      <c r="U85" s="31"/>
      <c r="V85" s="95"/>
      <c r="W85" s="96"/>
      <c r="X85" s="34">
        <v>10</v>
      </c>
      <c r="Y85" s="31"/>
      <c r="Z85" s="95"/>
      <c r="AA85" s="96"/>
      <c r="AB85" s="34">
        <v>10</v>
      </c>
      <c r="AC85" s="31"/>
      <c r="AD85" s="95"/>
      <c r="AE85" s="96"/>
      <c r="AF85" s="34">
        <v>10</v>
      </c>
      <c r="AG85" s="31"/>
      <c r="AH85" s="96"/>
      <c r="AI85" s="34">
        <v>10</v>
      </c>
      <c r="AJ85" s="98"/>
      <c r="AK85" s="96"/>
      <c r="AL85" s="34">
        <v>20</v>
      </c>
      <c r="AM85" s="31"/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</row>
    <row r="86" spans="1:51" ht="30" customHeight="1" outlineLevel="1" thickBot="1" x14ac:dyDescent="0.3">
      <c r="A86" s="133"/>
      <c r="B86" s="192" t="s">
        <v>74</v>
      </c>
      <c r="C86" s="143"/>
      <c r="D86" s="34"/>
      <c r="E86" s="35"/>
      <c r="F86" s="34">
        <v>13</v>
      </c>
      <c r="G86" s="31"/>
      <c r="H86" s="34">
        <v>16</v>
      </c>
      <c r="I86" s="31"/>
      <c r="J86" s="95"/>
      <c r="K86" s="96"/>
      <c r="L86" s="34">
        <v>19</v>
      </c>
      <c r="M86" s="31"/>
      <c r="N86" s="95"/>
      <c r="O86" s="96"/>
      <c r="P86" s="34">
        <v>19</v>
      </c>
      <c r="Q86" s="31"/>
      <c r="R86" s="95"/>
      <c r="S86" s="96"/>
      <c r="T86" s="34">
        <v>20</v>
      </c>
      <c r="U86" s="31"/>
      <c r="V86" s="95"/>
      <c r="W86" s="96"/>
      <c r="X86" s="34">
        <v>20</v>
      </c>
      <c r="Y86" s="31"/>
      <c r="Z86" s="95"/>
      <c r="AA86" s="96"/>
      <c r="AB86" s="34">
        <v>20</v>
      </c>
      <c r="AC86" s="31"/>
      <c r="AD86" s="95"/>
      <c r="AE86" s="96"/>
      <c r="AF86" s="34">
        <v>20</v>
      </c>
      <c r="AG86" s="31"/>
      <c r="AH86" s="96"/>
      <c r="AI86" s="34">
        <v>20</v>
      </c>
      <c r="AJ86" s="98"/>
      <c r="AK86" s="96"/>
      <c r="AL86" s="34">
        <v>20</v>
      </c>
      <c r="AM86" s="31"/>
      <c r="AN86" s="194"/>
      <c r="AO86" s="194"/>
      <c r="AP86" s="194"/>
      <c r="AQ86" s="194"/>
      <c r="AR86" s="194"/>
      <c r="AS86" s="194"/>
      <c r="AT86" s="194"/>
      <c r="AU86" s="194"/>
      <c r="AV86" s="194"/>
      <c r="AW86" s="194"/>
      <c r="AX86" s="194"/>
      <c r="AY86" s="194"/>
    </row>
    <row r="87" spans="1:51" ht="39.950000000000003" customHeight="1" thickBot="1" x14ac:dyDescent="0.3">
      <c r="A87" s="134"/>
      <c r="B87" s="130" t="s">
        <v>30</v>
      </c>
      <c r="C87" s="131"/>
      <c r="D87" s="190">
        <v>0</v>
      </c>
      <c r="E87" s="100">
        <v>0</v>
      </c>
      <c r="F87" s="99">
        <v>120</v>
      </c>
      <c r="G87" s="100">
        <v>66</v>
      </c>
      <c r="H87" s="99">
        <f>SUM(H77:H86)</f>
        <v>130</v>
      </c>
      <c r="I87" s="100">
        <f>SUM(I77:I86)</f>
        <v>67</v>
      </c>
      <c r="J87" s="101"/>
      <c r="K87" s="102"/>
      <c r="L87" s="99">
        <f>SUM(L77:L86)</f>
        <v>150</v>
      </c>
      <c r="M87" s="100">
        <f>SUM(M77:M86)</f>
        <v>67</v>
      </c>
      <c r="N87" s="101"/>
      <c r="O87" s="102"/>
      <c r="P87" s="99">
        <f>SUM(P77:P86)</f>
        <v>152</v>
      </c>
      <c r="Q87" s="100">
        <f>SUM(Q77:Q86)</f>
        <v>67</v>
      </c>
      <c r="R87" s="101"/>
      <c r="S87" s="102"/>
      <c r="T87" s="99">
        <f>SUM(T77:T86)</f>
        <v>155</v>
      </c>
      <c r="U87" s="100">
        <f>SUM(U77:U86)</f>
        <v>67</v>
      </c>
      <c r="V87" s="101"/>
      <c r="W87" s="102"/>
      <c r="X87" s="99">
        <f>SUM(X77:X86)</f>
        <v>155</v>
      </c>
      <c r="Y87" s="100">
        <f>SUM(Y77:Y86)</f>
        <v>67</v>
      </c>
      <c r="Z87" s="101"/>
      <c r="AA87" s="102"/>
      <c r="AB87" s="99">
        <f>SUM(AB77:AB86)</f>
        <v>155</v>
      </c>
      <c r="AC87" s="100">
        <f>SUM(AC77:AC86)</f>
        <v>67</v>
      </c>
      <c r="AD87" s="101"/>
      <c r="AE87" s="102"/>
      <c r="AF87" s="99">
        <f>SUM(AF77:AF86)</f>
        <v>153</v>
      </c>
      <c r="AG87" s="100">
        <f>SUM(AG77:AG86)</f>
        <v>0</v>
      </c>
      <c r="AH87" s="102"/>
      <c r="AI87" s="99">
        <f>SUM(AI77:AI86)</f>
        <v>154</v>
      </c>
      <c r="AJ87" s="103">
        <f>SUM(AJ77:AJ86)</f>
        <v>0</v>
      </c>
      <c r="AK87" s="102"/>
      <c r="AL87" s="28">
        <f>SUM(AL77:AL86)</f>
        <v>168</v>
      </c>
      <c r="AM87" s="27">
        <f>SUM(AM77:AM86)</f>
        <v>0</v>
      </c>
    </row>
    <row r="88" spans="1:51" ht="20.100000000000001" customHeight="1" x14ac:dyDescent="0.25">
      <c r="A88" s="32"/>
      <c r="B88" s="24"/>
      <c r="D88" s="32"/>
      <c r="E88" s="32"/>
      <c r="F88" s="32"/>
      <c r="G88" s="32"/>
      <c r="H88" s="32"/>
      <c r="I88" s="32"/>
    </row>
    <row r="89" spans="1:51" ht="20.100000000000001" customHeight="1" x14ac:dyDescent="0.25">
      <c r="A89" s="32"/>
      <c r="B89" s="24"/>
      <c r="D89" s="32"/>
      <c r="E89" s="32"/>
      <c r="F89" s="32"/>
      <c r="G89" s="32"/>
      <c r="H89" s="32"/>
      <c r="I89" s="32"/>
    </row>
  </sheetData>
  <dataConsolidate/>
  <mergeCells count="53">
    <mergeCell ref="A1:AM1"/>
    <mergeCell ref="A2:AM2"/>
    <mergeCell ref="C47:C51"/>
    <mergeCell ref="C52:C55"/>
    <mergeCell ref="C56:C59"/>
    <mergeCell ref="AI4:AJ4"/>
    <mergeCell ref="AF4:AG4"/>
    <mergeCell ref="AB4:AC4"/>
    <mergeCell ref="AD4:AD5"/>
    <mergeCell ref="X4:Y4"/>
    <mergeCell ref="Z4:Z5"/>
    <mergeCell ref="T4:U4"/>
    <mergeCell ref="V4:V5"/>
    <mergeCell ref="P4:Q4"/>
    <mergeCell ref="R4:R5"/>
    <mergeCell ref="L4:M4"/>
    <mergeCell ref="N4:N5"/>
    <mergeCell ref="H4:I4"/>
    <mergeCell ref="J4:J5"/>
    <mergeCell ref="A74:C74"/>
    <mergeCell ref="A61:A73"/>
    <mergeCell ref="A47:A60"/>
    <mergeCell ref="B60:C60"/>
    <mergeCell ref="B73:C73"/>
    <mergeCell ref="D4:E4"/>
    <mergeCell ref="C4:C5"/>
    <mergeCell ref="C61:C72"/>
    <mergeCell ref="A77:A87"/>
    <mergeCell ref="B80:C80"/>
    <mergeCell ref="B81:C81"/>
    <mergeCell ref="B82:C82"/>
    <mergeCell ref="B84:C84"/>
    <mergeCell ref="B83:C83"/>
    <mergeCell ref="B86:C86"/>
    <mergeCell ref="B85:C85"/>
    <mergeCell ref="B87:C87"/>
    <mergeCell ref="B77:C77"/>
    <mergeCell ref="B78:C78"/>
    <mergeCell ref="B79:C79"/>
    <mergeCell ref="AL4:AM4"/>
    <mergeCell ref="B76:C76"/>
    <mergeCell ref="B46:C46"/>
    <mergeCell ref="A6:A18"/>
    <mergeCell ref="A31:A38"/>
    <mergeCell ref="A39:A46"/>
    <mergeCell ref="F4:G4"/>
    <mergeCell ref="A19:A30"/>
    <mergeCell ref="B30:C30"/>
    <mergeCell ref="B38:C38"/>
    <mergeCell ref="B18:C18"/>
    <mergeCell ref="A3:C3"/>
    <mergeCell ref="A4:A5"/>
    <mergeCell ref="B4:B5"/>
  </mergeCells>
  <pageMargins left="0.31496062992125984" right="0.11811023622047245" top="0.15748031496062992" bottom="0.15748031496062992" header="0" footer="0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7"/>
  <sheetViews>
    <sheetView topLeftCell="A4" workbookViewId="0">
      <selection activeCell="G26" sqref="G26"/>
    </sheetView>
  </sheetViews>
  <sheetFormatPr defaultRowHeight="18.75" x14ac:dyDescent="0.25"/>
  <cols>
    <col min="1" max="1" width="15.7109375" style="32" customWidth="1"/>
    <col min="2" max="2" width="23.85546875" style="24" bestFit="1" customWidth="1"/>
    <col min="3" max="3" width="32.28515625" style="58" customWidth="1"/>
    <col min="4" max="4" width="36.140625" style="32" bestFit="1" customWidth="1"/>
    <col min="5" max="6" width="22.28515625" style="32" hidden="1" customWidth="1"/>
    <col min="7" max="7" width="22.28515625" style="32" customWidth="1"/>
    <col min="8" max="16384" width="9.140625" style="32"/>
  </cols>
  <sheetData>
    <row r="1" spans="1:56" s="24" customFormat="1" ht="23.25" x14ac:dyDescent="0.25">
      <c r="A1" s="155" t="s">
        <v>0</v>
      </c>
      <c r="B1" s="155"/>
      <c r="C1" s="155"/>
      <c r="D1" s="155"/>
      <c r="E1" s="155"/>
      <c r="F1" s="64"/>
      <c r="G1" s="64"/>
    </row>
    <row r="2" spans="1:56" s="24" customFormat="1" ht="23.25" x14ac:dyDescent="0.25">
      <c r="A2" s="155" t="s">
        <v>75</v>
      </c>
      <c r="B2" s="155"/>
      <c r="C2" s="155"/>
      <c r="D2" s="155"/>
      <c r="E2" s="155"/>
      <c r="F2" s="64"/>
      <c r="G2" s="64"/>
    </row>
    <row r="3" spans="1:56" s="24" customFormat="1" ht="19.5" thickBot="1" x14ac:dyDescent="0.3">
      <c r="A3" s="156"/>
      <c r="B3" s="156"/>
      <c r="C3" s="156"/>
      <c r="D3" s="64"/>
      <c r="E3" s="64"/>
      <c r="F3" s="64"/>
      <c r="G3" s="64"/>
    </row>
    <row r="4" spans="1:56" s="24" customFormat="1" ht="60" customHeight="1" thickBot="1" x14ac:dyDescent="0.3">
      <c r="A4" s="65"/>
      <c r="B4" s="66" t="s">
        <v>76</v>
      </c>
      <c r="C4" s="67" t="s">
        <v>77</v>
      </c>
      <c r="D4" s="68" t="s">
        <v>78</v>
      </c>
      <c r="E4" s="66">
        <v>42615</v>
      </c>
      <c r="F4" s="66">
        <v>42619</v>
      </c>
      <c r="G4" s="66">
        <v>42641</v>
      </c>
    </row>
    <row r="5" spans="1:56" s="24" customFormat="1" ht="35.1" customHeight="1" thickBot="1" x14ac:dyDescent="0.3">
      <c r="A5" s="157" t="s">
        <v>9</v>
      </c>
      <c r="B5" s="69" t="s">
        <v>79</v>
      </c>
      <c r="C5" s="69" t="s">
        <v>11</v>
      </c>
      <c r="D5" s="122" t="s">
        <v>80</v>
      </c>
      <c r="E5" s="70">
        <v>32</v>
      </c>
      <c r="F5" s="70">
        <v>33</v>
      </c>
      <c r="G5" s="70">
        <v>27</v>
      </c>
    </row>
    <row r="6" spans="1:56" s="24" customFormat="1" ht="35.1" customHeight="1" thickBot="1" x14ac:dyDescent="0.3">
      <c r="A6" s="158"/>
      <c r="B6" s="69" t="s">
        <v>81</v>
      </c>
      <c r="C6" s="71" t="s">
        <v>82</v>
      </c>
      <c r="D6" s="70" t="s">
        <v>83</v>
      </c>
      <c r="E6" s="70">
        <v>24</v>
      </c>
      <c r="F6" s="70">
        <v>25</v>
      </c>
      <c r="G6" s="70">
        <v>25</v>
      </c>
    </row>
    <row r="7" spans="1:56" s="24" customFormat="1" ht="35.1" customHeight="1" thickBot="1" x14ac:dyDescent="0.3">
      <c r="A7" s="158"/>
      <c r="B7" s="69" t="s">
        <v>81</v>
      </c>
      <c r="C7" s="71" t="s">
        <v>84</v>
      </c>
      <c r="D7" s="70" t="s">
        <v>85</v>
      </c>
      <c r="E7" s="70">
        <v>27</v>
      </c>
      <c r="F7" s="70">
        <v>27</v>
      </c>
      <c r="G7" s="70">
        <v>25</v>
      </c>
    </row>
    <row r="8" spans="1:56" s="14" customFormat="1" ht="30" customHeight="1" thickBot="1" x14ac:dyDescent="0.3">
      <c r="A8" s="159"/>
      <c r="B8" s="72"/>
      <c r="C8" s="73"/>
      <c r="D8" s="74"/>
      <c r="E8" s="74">
        <f>SUM(E5:E7)</f>
        <v>83</v>
      </c>
      <c r="F8" s="74">
        <f>SUM(F5:F7)</f>
        <v>85</v>
      </c>
      <c r="G8" s="74">
        <f>SUM(G5:G7)</f>
        <v>77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</row>
    <row r="9" spans="1:56" s="24" customFormat="1" ht="35.1" customHeight="1" thickBot="1" x14ac:dyDescent="0.3">
      <c r="A9" s="160" t="s">
        <v>31</v>
      </c>
      <c r="B9" s="69" t="s">
        <v>79</v>
      </c>
      <c r="C9" s="75" t="s">
        <v>32</v>
      </c>
      <c r="D9" s="77"/>
      <c r="E9" s="70">
        <v>32</v>
      </c>
      <c r="F9" s="70">
        <v>32</v>
      </c>
      <c r="G9" s="70">
        <v>32</v>
      </c>
    </row>
    <row r="10" spans="1:56" s="24" customFormat="1" ht="35.1" customHeight="1" thickBot="1" x14ac:dyDescent="0.3">
      <c r="A10" s="161"/>
      <c r="B10" s="69" t="s">
        <v>81</v>
      </c>
      <c r="C10" s="75" t="s">
        <v>86</v>
      </c>
      <c r="D10" s="70" t="s">
        <v>87</v>
      </c>
      <c r="E10" s="70">
        <v>25</v>
      </c>
      <c r="F10" s="70">
        <v>25</v>
      </c>
      <c r="G10" s="70">
        <v>25</v>
      </c>
    </row>
    <row r="11" spans="1:56" s="24" customFormat="1" ht="35.1" customHeight="1" thickBot="1" x14ac:dyDescent="0.3">
      <c r="A11" s="161"/>
      <c r="B11" s="69" t="s">
        <v>81</v>
      </c>
      <c r="C11" s="75" t="s">
        <v>88</v>
      </c>
      <c r="D11" s="70" t="s">
        <v>89</v>
      </c>
      <c r="E11" s="70">
        <v>23</v>
      </c>
      <c r="F11" s="70">
        <v>23</v>
      </c>
      <c r="G11" s="70">
        <v>18</v>
      </c>
    </row>
    <row r="12" spans="1:56" s="14" customFormat="1" ht="30" customHeight="1" thickBot="1" x14ac:dyDescent="0.3">
      <c r="A12" s="162"/>
      <c r="B12" s="72"/>
      <c r="C12" s="73"/>
      <c r="D12" s="74"/>
      <c r="E12" s="74">
        <f>SUM(E9:E11)</f>
        <v>80</v>
      </c>
      <c r="F12" s="74">
        <f>SUM(F9:F11)</f>
        <v>80</v>
      </c>
      <c r="G12" s="74">
        <f>SUM(G9:G11)</f>
        <v>75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</row>
    <row r="13" spans="1:56" s="24" customFormat="1" ht="35.1" customHeight="1" thickBot="1" x14ac:dyDescent="0.3">
      <c r="A13" s="160" t="s">
        <v>44</v>
      </c>
      <c r="B13" s="69" t="s">
        <v>79</v>
      </c>
      <c r="C13" s="76" t="s">
        <v>45</v>
      </c>
      <c r="D13" s="76" t="s">
        <v>90</v>
      </c>
      <c r="E13" s="69">
        <v>13</v>
      </c>
      <c r="F13" s="69">
        <v>18</v>
      </c>
      <c r="G13" s="69">
        <v>23</v>
      </c>
    </row>
    <row r="14" spans="1:56" s="24" customFormat="1" ht="35.1" customHeight="1" thickBot="1" x14ac:dyDescent="0.3">
      <c r="A14" s="161"/>
      <c r="B14" s="69" t="s">
        <v>81</v>
      </c>
      <c r="C14" s="76" t="s">
        <v>91</v>
      </c>
      <c r="D14" s="77" t="s">
        <v>92</v>
      </c>
      <c r="E14" s="69">
        <v>25</v>
      </c>
      <c r="F14" s="69">
        <v>27</v>
      </c>
      <c r="G14" s="69">
        <v>26</v>
      </c>
    </row>
    <row r="15" spans="1:56" s="24" customFormat="1" ht="35.1" customHeight="1" thickBot="1" x14ac:dyDescent="0.3">
      <c r="A15" s="161"/>
      <c r="B15" s="69" t="s">
        <v>81</v>
      </c>
      <c r="C15" s="76" t="s">
        <v>93</v>
      </c>
      <c r="D15" s="77" t="s">
        <v>94</v>
      </c>
      <c r="E15" s="70">
        <v>25</v>
      </c>
      <c r="F15" s="70">
        <v>27</v>
      </c>
      <c r="G15" s="70">
        <v>26</v>
      </c>
    </row>
    <row r="16" spans="1:56" s="14" customFormat="1" ht="30" customHeight="1" thickBot="1" x14ac:dyDescent="0.3">
      <c r="A16" s="162"/>
      <c r="B16" s="78"/>
      <c r="C16" s="79"/>
      <c r="D16" s="78"/>
      <c r="E16" s="74">
        <f>SUM(E13:E15)</f>
        <v>63</v>
      </c>
      <c r="F16" s="74">
        <f>SUM(F13:F15)</f>
        <v>72</v>
      </c>
      <c r="G16" s="74">
        <f>SUM(G13:G15)</f>
        <v>75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</row>
    <row r="17" spans="1:56" s="24" customFormat="1" ht="35.1" customHeight="1" thickBot="1" x14ac:dyDescent="0.3">
      <c r="A17" s="157" t="s">
        <v>54</v>
      </c>
      <c r="B17" s="69" t="s">
        <v>79</v>
      </c>
      <c r="C17" s="76" t="s">
        <v>95</v>
      </c>
      <c r="D17" s="77" t="s">
        <v>96</v>
      </c>
      <c r="E17" s="70">
        <v>26</v>
      </c>
      <c r="F17" s="70">
        <v>27</v>
      </c>
      <c r="G17" s="70">
        <v>27</v>
      </c>
    </row>
    <row r="18" spans="1:56" s="24" customFormat="1" ht="35.1" customHeight="1" thickBot="1" x14ac:dyDescent="0.3">
      <c r="A18" s="158"/>
      <c r="B18" s="69" t="s">
        <v>81</v>
      </c>
      <c r="C18" s="76" t="s">
        <v>97</v>
      </c>
      <c r="D18" s="77" t="s">
        <v>98</v>
      </c>
      <c r="E18" s="70">
        <v>20</v>
      </c>
      <c r="F18" s="70">
        <v>20</v>
      </c>
      <c r="G18" s="70">
        <v>23</v>
      </c>
    </row>
    <row r="19" spans="1:56" s="24" customFormat="1" ht="35.1" customHeight="1" thickBot="1" x14ac:dyDescent="0.3">
      <c r="A19" s="158"/>
      <c r="B19" s="69" t="s">
        <v>81</v>
      </c>
      <c r="C19" s="76" t="s">
        <v>99</v>
      </c>
      <c r="D19" s="77" t="s">
        <v>100</v>
      </c>
      <c r="E19" s="70">
        <v>20</v>
      </c>
      <c r="F19" s="70">
        <v>20</v>
      </c>
      <c r="G19" s="70">
        <v>23</v>
      </c>
    </row>
    <row r="20" spans="1:56" s="14" customFormat="1" ht="30" customHeight="1" thickBot="1" x14ac:dyDescent="0.3">
      <c r="A20" s="159"/>
      <c r="B20" s="72"/>
      <c r="C20" s="73"/>
      <c r="D20" s="74"/>
      <c r="E20" s="74">
        <f>SUM(E17:E19)</f>
        <v>66</v>
      </c>
      <c r="F20" s="74">
        <f>SUM(F17:F19)</f>
        <v>67</v>
      </c>
      <c r="G20" s="74">
        <f>SUM(G17:G19)</f>
        <v>73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</row>
    <row r="21" spans="1:56" s="14" customFormat="1" ht="30" customHeight="1" thickBot="1" x14ac:dyDescent="0.3">
      <c r="A21" s="157" t="s">
        <v>64</v>
      </c>
      <c r="B21" s="69" t="s">
        <v>79</v>
      </c>
      <c r="C21" s="76" t="s">
        <v>101</v>
      </c>
      <c r="D21" s="70"/>
      <c r="E21" s="70">
        <v>11</v>
      </c>
      <c r="F21" s="70">
        <v>11</v>
      </c>
      <c r="G21" s="70">
        <v>16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</row>
    <row r="22" spans="1:56" s="14" customFormat="1" ht="30" customHeight="1" thickBot="1" x14ac:dyDescent="0.3">
      <c r="A22" s="158"/>
      <c r="B22" s="69" t="s">
        <v>81</v>
      </c>
      <c r="C22" s="75" t="s">
        <v>102</v>
      </c>
      <c r="D22" s="70" t="s">
        <v>103</v>
      </c>
      <c r="E22" s="70">
        <v>17</v>
      </c>
      <c r="F22" s="70">
        <v>18</v>
      </c>
      <c r="G22" s="70">
        <v>20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</row>
    <row r="23" spans="1:56" s="24" customFormat="1" ht="35.1" customHeight="1" thickBot="1" x14ac:dyDescent="0.3">
      <c r="A23" s="158"/>
      <c r="B23" s="69" t="s">
        <v>81</v>
      </c>
      <c r="C23" s="75" t="s">
        <v>104</v>
      </c>
      <c r="D23" s="70" t="s">
        <v>105</v>
      </c>
      <c r="E23" s="70">
        <v>16</v>
      </c>
      <c r="F23" s="70">
        <v>16</v>
      </c>
      <c r="G23" s="70">
        <v>18</v>
      </c>
    </row>
    <row r="24" spans="1:56" s="24" customFormat="1" ht="35.1" customHeight="1" thickBot="1" x14ac:dyDescent="0.3">
      <c r="A24" s="158"/>
      <c r="B24" s="69" t="s">
        <v>81</v>
      </c>
      <c r="C24" s="75" t="s">
        <v>106</v>
      </c>
      <c r="D24" s="70"/>
      <c r="E24" s="70">
        <v>14</v>
      </c>
      <c r="F24" s="70">
        <v>14</v>
      </c>
      <c r="G24" s="70">
        <v>15</v>
      </c>
    </row>
    <row r="25" spans="1:56" s="14" customFormat="1" ht="30" customHeight="1" thickBot="1" x14ac:dyDescent="0.3">
      <c r="A25" s="159"/>
      <c r="B25" s="80"/>
      <c r="C25" s="81"/>
      <c r="D25" s="82"/>
      <c r="E25" s="82">
        <f>SUM(E21:E24)</f>
        <v>58</v>
      </c>
      <c r="F25" s="82">
        <f>SUM(F21:F24)</f>
        <v>59</v>
      </c>
      <c r="G25" s="82">
        <f>SUM(G21:G24)</f>
        <v>69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</row>
    <row r="26" spans="1:56" s="12" customFormat="1" ht="35.1" customHeight="1" thickBot="1" x14ac:dyDescent="0.3">
      <c r="A26" s="149" t="s">
        <v>30</v>
      </c>
      <c r="B26" s="150"/>
      <c r="C26" s="151"/>
      <c r="D26" s="83" t="s">
        <v>79</v>
      </c>
      <c r="E26" s="83"/>
      <c r="F26" s="83"/>
      <c r="G26" s="83">
        <f>+G5+G9+G13+G21</f>
        <v>98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12" customFormat="1" ht="35.1" customHeight="1" thickBot="1" x14ac:dyDescent="0.3">
      <c r="A27" s="152"/>
      <c r="B27" s="153"/>
      <c r="C27" s="154"/>
      <c r="D27" s="83" t="s">
        <v>81</v>
      </c>
      <c r="E27" s="83"/>
      <c r="F27" s="83"/>
      <c r="G27" s="83">
        <f>+G6+G7+G10+G11+G14+G15+G22+G23+G24</f>
        <v>198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</sheetData>
  <mergeCells count="9">
    <mergeCell ref="A26:C27"/>
    <mergeCell ref="A1:E1"/>
    <mergeCell ref="A2:E2"/>
    <mergeCell ref="A3:C3"/>
    <mergeCell ref="A5:A8"/>
    <mergeCell ref="A9:A12"/>
    <mergeCell ref="A13:A16"/>
    <mergeCell ref="A17:A20"/>
    <mergeCell ref="A21:A25"/>
  </mergeCells>
  <pageMargins left="0.7" right="0.7" top="0.75" bottom="0.75" header="0.3" footer="0.3"/>
  <ignoredErrors>
    <ignoredError sqref="G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M34" sqref="M34"/>
    </sheetView>
  </sheetViews>
  <sheetFormatPr defaultRowHeight="18.75" x14ac:dyDescent="0.25"/>
  <cols>
    <col min="1" max="1" width="21.85546875" style="3" customWidth="1"/>
    <col min="2" max="2" width="14.85546875" style="1" customWidth="1"/>
    <col min="3" max="3" width="30.5703125" style="1" customWidth="1"/>
    <col min="4" max="5" width="15.7109375" style="3" hidden="1" customWidth="1"/>
    <col min="6" max="7" width="15.7109375" style="32" hidden="1" customWidth="1"/>
    <col min="8" max="9" width="15.7109375" style="32" customWidth="1"/>
    <col min="10" max="16384" width="9.140625" style="3"/>
  </cols>
  <sheetData>
    <row r="1" spans="1:9" s="1" customFormat="1" ht="23.25" x14ac:dyDescent="0.25">
      <c r="A1" s="165" t="s">
        <v>0</v>
      </c>
      <c r="B1" s="165"/>
      <c r="C1" s="165"/>
      <c r="D1" s="165"/>
      <c r="E1" s="165"/>
      <c r="F1" s="24"/>
      <c r="G1" s="24"/>
      <c r="H1" s="24"/>
      <c r="I1" s="24"/>
    </row>
    <row r="2" spans="1:9" s="1" customFormat="1" ht="23.25" x14ac:dyDescent="0.25">
      <c r="A2" s="165" t="s">
        <v>75</v>
      </c>
      <c r="B2" s="165"/>
      <c r="C2" s="165"/>
      <c r="D2" s="165"/>
      <c r="E2" s="165"/>
      <c r="F2" s="24"/>
      <c r="G2" s="24"/>
      <c r="H2" s="24"/>
      <c r="I2" s="24"/>
    </row>
    <row r="3" spans="1:9" s="1" customFormat="1" ht="19.5" thickBot="1" x14ac:dyDescent="0.3">
      <c r="A3" s="137"/>
      <c r="B3" s="137"/>
      <c r="C3" s="137"/>
      <c r="D3" s="24"/>
      <c r="E3" s="24"/>
      <c r="F3" s="24"/>
      <c r="G3" s="24"/>
      <c r="H3" s="24"/>
      <c r="I3" s="24"/>
    </row>
    <row r="4" spans="1:9" s="1" customFormat="1" ht="30.75" customHeight="1" thickBot="1" x14ac:dyDescent="0.3">
      <c r="A4" s="138"/>
      <c r="B4" s="140" t="s">
        <v>76</v>
      </c>
      <c r="C4" s="140" t="s">
        <v>107</v>
      </c>
      <c r="D4" s="163">
        <v>42615</v>
      </c>
      <c r="E4" s="164"/>
      <c r="F4" s="163">
        <v>42619</v>
      </c>
      <c r="G4" s="164"/>
      <c r="H4" s="163">
        <v>42641</v>
      </c>
      <c r="I4" s="164"/>
    </row>
    <row r="5" spans="1:9" s="1" customFormat="1" ht="75.75" customHeight="1" thickBot="1" x14ac:dyDescent="0.3">
      <c r="A5" s="139"/>
      <c r="B5" s="177"/>
      <c r="C5" s="177"/>
      <c r="D5" s="2" t="s">
        <v>6</v>
      </c>
      <c r="E5" s="2" t="s">
        <v>108</v>
      </c>
      <c r="F5" s="2" t="s">
        <v>6</v>
      </c>
      <c r="G5" s="2" t="s">
        <v>108</v>
      </c>
      <c r="H5" s="2" t="s">
        <v>6</v>
      </c>
      <c r="I5" s="2" t="s">
        <v>108</v>
      </c>
    </row>
    <row r="6" spans="1:9" s="9" customFormat="1" ht="35.1" customHeight="1" thickBot="1" x14ac:dyDescent="0.3">
      <c r="A6" s="169" t="s">
        <v>9</v>
      </c>
      <c r="B6" s="10" t="s">
        <v>109</v>
      </c>
      <c r="C6" s="123" t="s">
        <v>80</v>
      </c>
      <c r="D6" s="7">
        <v>26</v>
      </c>
      <c r="E6" s="8"/>
      <c r="F6" s="7">
        <v>26</v>
      </c>
      <c r="G6" s="8"/>
      <c r="H6" s="7">
        <v>25</v>
      </c>
      <c r="I6" s="8"/>
    </row>
    <row r="7" spans="1:9" s="9" customFormat="1" ht="35.1" customHeight="1" thickBot="1" x14ac:dyDescent="0.3">
      <c r="A7" s="170"/>
      <c r="B7" s="10" t="s">
        <v>110</v>
      </c>
      <c r="C7" s="124" t="s">
        <v>111</v>
      </c>
      <c r="D7" s="7">
        <v>21</v>
      </c>
      <c r="E7" s="8">
        <v>1</v>
      </c>
      <c r="F7" s="7">
        <v>21</v>
      </c>
      <c r="G7" s="8">
        <v>1</v>
      </c>
      <c r="H7" s="7">
        <v>21</v>
      </c>
      <c r="I7" s="8"/>
    </row>
    <row r="8" spans="1:9" s="9" customFormat="1" ht="35.1" customHeight="1" thickBot="1" x14ac:dyDescent="0.3">
      <c r="A8" s="170"/>
      <c r="B8" s="10" t="s">
        <v>112</v>
      </c>
      <c r="C8" s="125" t="s">
        <v>113</v>
      </c>
      <c r="D8" s="7">
        <v>14</v>
      </c>
      <c r="E8" s="8"/>
      <c r="F8" s="7">
        <v>19</v>
      </c>
      <c r="G8" s="8"/>
      <c r="H8" s="7">
        <v>19</v>
      </c>
      <c r="I8" s="8"/>
    </row>
    <row r="9" spans="1:9" s="9" customFormat="1" ht="35.1" customHeight="1" thickBot="1" x14ac:dyDescent="0.3">
      <c r="A9" s="170"/>
      <c r="B9" s="10" t="s">
        <v>114</v>
      </c>
      <c r="C9" s="124" t="s">
        <v>115</v>
      </c>
      <c r="D9" s="7">
        <v>13</v>
      </c>
      <c r="E9" s="8"/>
      <c r="F9" s="7">
        <v>18</v>
      </c>
      <c r="G9" s="8"/>
      <c r="H9" s="7">
        <v>18</v>
      </c>
      <c r="I9" s="8"/>
    </row>
    <row r="10" spans="1:9" s="9" customFormat="1" ht="35.1" customHeight="1" thickBot="1" x14ac:dyDescent="0.3">
      <c r="A10" s="170"/>
      <c r="B10" s="10" t="s">
        <v>116</v>
      </c>
      <c r="C10" s="125" t="s">
        <v>117</v>
      </c>
      <c r="D10" s="7">
        <v>19</v>
      </c>
      <c r="E10" s="8"/>
      <c r="F10" s="7">
        <v>21</v>
      </c>
      <c r="G10" s="8"/>
      <c r="H10" s="7">
        <v>21</v>
      </c>
      <c r="I10" s="8"/>
    </row>
    <row r="11" spans="1:9" s="9" customFormat="1" ht="35.1" customHeight="1" thickBot="1" x14ac:dyDescent="0.3">
      <c r="A11" s="170"/>
      <c r="B11" s="10" t="s">
        <v>118</v>
      </c>
      <c r="C11" s="125" t="s">
        <v>119</v>
      </c>
      <c r="D11" s="7">
        <v>31</v>
      </c>
      <c r="E11" s="8"/>
      <c r="F11" s="7">
        <v>21</v>
      </c>
      <c r="G11" s="8"/>
      <c r="H11" s="7">
        <v>22</v>
      </c>
      <c r="I11" s="8"/>
    </row>
    <row r="12" spans="1:9" s="14" customFormat="1" ht="30" customHeight="1" thickBot="1" x14ac:dyDescent="0.3">
      <c r="A12" s="171"/>
      <c r="B12" s="15"/>
      <c r="C12" s="113"/>
      <c r="D12" s="13">
        <f t="shared" ref="D12:I12" si="0">SUM(D6:D11)</f>
        <v>124</v>
      </c>
      <c r="E12" s="13">
        <f t="shared" si="0"/>
        <v>1</v>
      </c>
      <c r="F12" s="13">
        <f t="shared" si="0"/>
        <v>126</v>
      </c>
      <c r="G12" s="13">
        <f t="shared" si="0"/>
        <v>1</v>
      </c>
      <c r="H12" s="13">
        <f t="shared" si="0"/>
        <v>126</v>
      </c>
      <c r="I12" s="13">
        <f t="shared" si="0"/>
        <v>0</v>
      </c>
    </row>
    <row r="13" spans="1:9" ht="35.1" customHeight="1" x14ac:dyDescent="0.25">
      <c r="A13" s="172" t="s">
        <v>31</v>
      </c>
      <c r="B13" s="10" t="s">
        <v>109</v>
      </c>
      <c r="C13" s="18" t="s">
        <v>45</v>
      </c>
      <c r="D13" s="7">
        <v>20</v>
      </c>
      <c r="E13" s="8">
        <v>1</v>
      </c>
      <c r="F13" s="7">
        <v>20</v>
      </c>
      <c r="G13" s="8">
        <v>1</v>
      </c>
      <c r="H13" s="7">
        <v>20</v>
      </c>
      <c r="I13" s="8">
        <v>1</v>
      </c>
    </row>
    <row r="14" spans="1:9" s="9" customFormat="1" ht="35.1" customHeight="1" x14ac:dyDescent="0.25">
      <c r="A14" s="173"/>
      <c r="B14" s="10" t="s">
        <v>110</v>
      </c>
      <c r="C14" s="18" t="s">
        <v>120</v>
      </c>
      <c r="D14" s="7">
        <v>16</v>
      </c>
      <c r="E14" s="8"/>
      <c r="F14" s="7">
        <v>16</v>
      </c>
      <c r="G14" s="8"/>
      <c r="H14" s="7">
        <v>16</v>
      </c>
      <c r="I14" s="8"/>
    </row>
    <row r="15" spans="1:9" s="9" customFormat="1" ht="35.1" customHeight="1" x14ac:dyDescent="0.25">
      <c r="A15" s="173"/>
      <c r="B15" s="10" t="s">
        <v>112</v>
      </c>
      <c r="C15" s="11" t="s">
        <v>121</v>
      </c>
      <c r="D15" s="7">
        <v>18</v>
      </c>
      <c r="E15" s="8"/>
      <c r="F15" s="7">
        <v>18</v>
      </c>
      <c r="G15" s="8"/>
      <c r="H15" s="7">
        <v>18</v>
      </c>
      <c r="I15" s="8"/>
    </row>
    <row r="16" spans="1:9" s="9" customFormat="1" ht="35.1" customHeight="1" x14ac:dyDescent="0.25">
      <c r="A16" s="173"/>
      <c r="B16" s="10" t="s">
        <v>114</v>
      </c>
      <c r="C16" s="11" t="s">
        <v>122</v>
      </c>
      <c r="D16" s="7">
        <v>23</v>
      </c>
      <c r="E16" s="8">
        <v>1</v>
      </c>
      <c r="F16" s="7">
        <v>23</v>
      </c>
      <c r="G16" s="8">
        <v>1</v>
      </c>
      <c r="H16" s="7">
        <v>23</v>
      </c>
      <c r="I16" s="8">
        <v>1</v>
      </c>
    </row>
    <row r="17" spans="1:9" s="9" customFormat="1" ht="35.1" customHeight="1" x14ac:dyDescent="0.25">
      <c r="A17" s="173"/>
      <c r="B17" s="10" t="s">
        <v>116</v>
      </c>
      <c r="C17" s="11" t="s">
        <v>123</v>
      </c>
      <c r="D17" s="7">
        <v>21</v>
      </c>
      <c r="E17" s="8"/>
      <c r="F17" s="7">
        <v>21</v>
      </c>
      <c r="G17" s="8"/>
      <c r="H17" s="7">
        <v>21</v>
      </c>
      <c r="I17" s="8"/>
    </row>
    <row r="18" spans="1:9" s="9" customFormat="1" ht="35.1" customHeight="1" x14ac:dyDescent="0.25">
      <c r="A18" s="173"/>
      <c r="B18" s="10" t="s">
        <v>118</v>
      </c>
      <c r="C18" s="11" t="s">
        <v>124</v>
      </c>
      <c r="D18" s="7">
        <v>26</v>
      </c>
      <c r="E18" s="8">
        <v>1</v>
      </c>
      <c r="F18" s="7">
        <v>26</v>
      </c>
      <c r="G18" s="8">
        <v>1</v>
      </c>
      <c r="H18" s="7">
        <v>26</v>
      </c>
      <c r="I18" s="8">
        <v>1</v>
      </c>
    </row>
    <row r="19" spans="1:9" s="9" customFormat="1" ht="35.1" customHeight="1" x14ac:dyDescent="0.25">
      <c r="A19" s="173"/>
      <c r="B19" s="10" t="s">
        <v>125</v>
      </c>
      <c r="C19" s="11" t="s">
        <v>126</v>
      </c>
      <c r="D19" s="7">
        <v>21</v>
      </c>
      <c r="E19" s="8"/>
      <c r="F19" s="7">
        <v>21</v>
      </c>
      <c r="G19" s="8"/>
      <c r="H19" s="7">
        <v>21</v>
      </c>
      <c r="I19" s="8"/>
    </row>
    <row r="20" spans="1:9" s="14" customFormat="1" ht="30" customHeight="1" x14ac:dyDescent="0.25">
      <c r="A20" s="174"/>
      <c r="B20" s="15"/>
      <c r="C20" s="113"/>
      <c r="D20" s="13">
        <f t="shared" ref="D20:I20" si="1">SUM(D13:D19)</f>
        <v>145</v>
      </c>
      <c r="E20" s="27">
        <f t="shared" si="1"/>
        <v>3</v>
      </c>
      <c r="F20" s="13">
        <f t="shared" si="1"/>
        <v>145</v>
      </c>
      <c r="G20" s="27">
        <f t="shared" si="1"/>
        <v>3</v>
      </c>
      <c r="H20" s="13">
        <f t="shared" si="1"/>
        <v>145</v>
      </c>
      <c r="I20" s="27">
        <f t="shared" si="1"/>
        <v>3</v>
      </c>
    </row>
    <row r="21" spans="1:9" s="9" customFormat="1" ht="35.1" customHeight="1" x14ac:dyDescent="0.25">
      <c r="A21" s="172" t="s">
        <v>44</v>
      </c>
      <c r="B21" s="10" t="s">
        <v>109</v>
      </c>
      <c r="C21" s="11" t="s">
        <v>127</v>
      </c>
      <c r="D21" s="7">
        <v>24</v>
      </c>
      <c r="E21" s="8">
        <v>3</v>
      </c>
      <c r="F21" s="7">
        <v>24</v>
      </c>
      <c r="G21" s="8">
        <v>3</v>
      </c>
      <c r="H21" s="7">
        <v>13</v>
      </c>
      <c r="I21" s="8">
        <v>3</v>
      </c>
    </row>
    <row r="22" spans="1:9" s="9" customFormat="1" ht="35.1" customHeight="1" thickBot="1" x14ac:dyDescent="0.3">
      <c r="A22" s="173"/>
      <c r="B22" s="10" t="s">
        <v>110</v>
      </c>
      <c r="C22" s="11" t="s">
        <v>128</v>
      </c>
      <c r="D22" s="7">
        <v>16</v>
      </c>
      <c r="E22" s="8"/>
      <c r="F22" s="7">
        <v>16</v>
      </c>
      <c r="G22" s="8"/>
      <c r="H22" s="7">
        <v>18</v>
      </c>
      <c r="I22" s="8"/>
    </row>
    <row r="23" spans="1:9" s="9" customFormat="1" ht="35.1" customHeight="1" thickBot="1" x14ac:dyDescent="0.3">
      <c r="A23" s="173"/>
      <c r="B23" s="10" t="s">
        <v>112</v>
      </c>
      <c r="C23" s="11" t="s">
        <v>129</v>
      </c>
      <c r="D23" s="7">
        <v>17</v>
      </c>
      <c r="E23" s="8"/>
      <c r="F23" s="7">
        <v>17</v>
      </c>
      <c r="G23" s="8"/>
      <c r="H23" s="7">
        <v>16</v>
      </c>
      <c r="I23" s="8"/>
    </row>
    <row r="24" spans="1:9" s="14" customFormat="1" ht="30" customHeight="1" thickBot="1" x14ac:dyDescent="0.3">
      <c r="A24" s="174"/>
      <c r="B24" s="15"/>
      <c r="C24" s="113"/>
      <c r="D24" s="13">
        <f t="shared" ref="D24:I24" si="2">SUM(D21:D23)</f>
        <v>57</v>
      </c>
      <c r="E24" s="13">
        <f t="shared" si="2"/>
        <v>3</v>
      </c>
      <c r="F24" s="13">
        <f t="shared" si="2"/>
        <v>57</v>
      </c>
      <c r="G24" s="13">
        <f t="shared" si="2"/>
        <v>3</v>
      </c>
      <c r="H24" s="13">
        <f t="shared" si="2"/>
        <v>47</v>
      </c>
      <c r="I24" s="13">
        <f t="shared" si="2"/>
        <v>3</v>
      </c>
    </row>
    <row r="25" spans="1:9" s="9" customFormat="1" ht="35.1" customHeight="1" thickBot="1" x14ac:dyDescent="0.3">
      <c r="A25" s="172" t="s">
        <v>54</v>
      </c>
      <c r="B25" s="10" t="s">
        <v>109</v>
      </c>
      <c r="C25" s="11" t="s">
        <v>130</v>
      </c>
      <c r="D25" s="7">
        <v>20</v>
      </c>
      <c r="E25" s="8"/>
      <c r="F25" s="7">
        <v>20</v>
      </c>
      <c r="G25" s="8"/>
      <c r="H25" s="7">
        <v>27</v>
      </c>
      <c r="I25" s="8"/>
    </row>
    <row r="26" spans="1:9" s="9" customFormat="1" ht="35.1" customHeight="1" thickBot="1" x14ac:dyDescent="0.3">
      <c r="A26" s="173"/>
      <c r="B26" s="10" t="s">
        <v>110</v>
      </c>
      <c r="C26" s="11" t="s">
        <v>131</v>
      </c>
      <c r="D26" s="7">
        <v>20</v>
      </c>
      <c r="E26" s="8"/>
      <c r="F26" s="7">
        <v>20</v>
      </c>
      <c r="G26" s="8"/>
      <c r="H26" s="7">
        <v>20</v>
      </c>
      <c r="I26" s="8"/>
    </row>
    <row r="27" spans="1:9" s="9" customFormat="1" ht="35.1" customHeight="1" thickBot="1" x14ac:dyDescent="0.3">
      <c r="A27" s="173"/>
      <c r="B27" s="10" t="s">
        <v>112</v>
      </c>
      <c r="C27" s="11" t="s">
        <v>132</v>
      </c>
      <c r="D27" s="7">
        <v>20</v>
      </c>
      <c r="E27" s="8"/>
      <c r="F27" s="7">
        <v>20</v>
      </c>
      <c r="G27" s="8"/>
      <c r="H27" s="7">
        <v>21</v>
      </c>
      <c r="I27" s="8"/>
    </row>
    <row r="28" spans="1:9" s="9" customFormat="1" ht="35.1" customHeight="1" thickBot="1" x14ac:dyDescent="0.3">
      <c r="A28" s="173"/>
      <c r="B28" s="10" t="s">
        <v>114</v>
      </c>
      <c r="C28" s="11" t="s">
        <v>133</v>
      </c>
      <c r="D28" s="7">
        <v>20</v>
      </c>
      <c r="E28" s="8"/>
      <c r="F28" s="7">
        <v>20</v>
      </c>
      <c r="G28" s="8"/>
      <c r="H28" s="7">
        <v>23</v>
      </c>
      <c r="I28" s="8"/>
    </row>
    <row r="29" spans="1:9" s="9" customFormat="1" ht="35.1" customHeight="1" thickBot="1" x14ac:dyDescent="0.3">
      <c r="A29" s="173"/>
      <c r="B29" s="10" t="s">
        <v>116</v>
      </c>
      <c r="C29" s="11" t="s">
        <v>134</v>
      </c>
      <c r="D29" s="7">
        <v>20</v>
      </c>
      <c r="E29" s="8"/>
      <c r="F29" s="7">
        <v>20</v>
      </c>
      <c r="G29" s="8"/>
      <c r="H29" s="7">
        <v>24</v>
      </c>
      <c r="I29" s="8">
        <v>1</v>
      </c>
    </row>
    <row r="30" spans="1:9" s="9" customFormat="1" ht="35.1" customHeight="1" thickBot="1" x14ac:dyDescent="0.3">
      <c r="A30" s="173"/>
      <c r="B30" s="117" t="s">
        <v>118</v>
      </c>
      <c r="C30" s="118" t="s">
        <v>61</v>
      </c>
      <c r="D30" s="119">
        <v>18</v>
      </c>
      <c r="E30" s="120">
        <v>1</v>
      </c>
      <c r="F30" s="119">
        <v>18</v>
      </c>
      <c r="G30" s="120">
        <v>1</v>
      </c>
      <c r="H30" s="119"/>
      <c r="I30" s="120"/>
    </row>
    <row r="31" spans="1:9" s="14" customFormat="1" ht="30" customHeight="1" thickBot="1" x14ac:dyDescent="0.3">
      <c r="A31" s="174"/>
      <c r="B31" s="15"/>
      <c r="C31" s="113"/>
      <c r="D31" s="13">
        <f t="shared" ref="D31:I31" si="3">SUM(D25:D30)</f>
        <v>118</v>
      </c>
      <c r="E31" s="13">
        <f t="shared" si="3"/>
        <v>1</v>
      </c>
      <c r="F31" s="13">
        <f t="shared" si="3"/>
        <v>118</v>
      </c>
      <c r="G31" s="13">
        <f t="shared" si="3"/>
        <v>1</v>
      </c>
      <c r="H31" s="13">
        <f t="shared" si="3"/>
        <v>115</v>
      </c>
      <c r="I31" s="13">
        <f t="shared" si="3"/>
        <v>1</v>
      </c>
    </row>
    <row r="32" spans="1:9" s="9" customFormat="1" ht="35.1" customHeight="1" thickBot="1" x14ac:dyDescent="0.3">
      <c r="A32" s="175" t="s">
        <v>62</v>
      </c>
      <c r="B32" s="10" t="s">
        <v>135</v>
      </c>
      <c r="C32" s="182" t="s">
        <v>136</v>
      </c>
      <c r="D32" s="7">
        <v>25</v>
      </c>
      <c r="E32" s="8">
        <v>3</v>
      </c>
      <c r="F32" s="7">
        <v>25</v>
      </c>
      <c r="G32" s="8">
        <v>3</v>
      </c>
      <c r="H32" s="7">
        <v>24</v>
      </c>
      <c r="I32" s="8"/>
    </row>
    <row r="33" spans="1:9" s="14" customFormat="1" ht="30" customHeight="1" thickBot="1" x14ac:dyDescent="0.3">
      <c r="A33" s="176"/>
      <c r="B33" s="15"/>
      <c r="C33" s="113"/>
      <c r="D33" s="13">
        <f t="shared" ref="D33:I33" si="4">SUM(D32:D32)</f>
        <v>25</v>
      </c>
      <c r="E33" s="13">
        <f t="shared" si="4"/>
        <v>3</v>
      </c>
      <c r="F33" s="13">
        <f t="shared" si="4"/>
        <v>25</v>
      </c>
      <c r="G33" s="13">
        <f t="shared" si="4"/>
        <v>3</v>
      </c>
      <c r="H33" s="13">
        <f t="shared" si="4"/>
        <v>24</v>
      </c>
      <c r="I33" s="13">
        <f t="shared" si="4"/>
        <v>0</v>
      </c>
    </row>
    <row r="34" spans="1:9" s="14" customFormat="1" ht="30" customHeight="1" thickBot="1" x14ac:dyDescent="0.3">
      <c r="A34" s="166" t="s">
        <v>30</v>
      </c>
      <c r="B34" s="167"/>
      <c r="C34" s="168"/>
      <c r="D34" s="13">
        <f t="shared" ref="D34:I34" si="5">D12+D20+D24+D31+D33</f>
        <v>469</v>
      </c>
      <c r="E34" s="13">
        <f t="shared" si="5"/>
        <v>11</v>
      </c>
      <c r="F34" s="13">
        <f t="shared" si="5"/>
        <v>471</v>
      </c>
      <c r="G34" s="13">
        <f t="shared" si="5"/>
        <v>11</v>
      </c>
      <c r="H34" s="13">
        <f t="shared" si="5"/>
        <v>457</v>
      </c>
      <c r="I34" s="13">
        <f t="shared" si="5"/>
        <v>7</v>
      </c>
    </row>
    <row r="35" spans="1:9" s="1" customFormat="1" ht="39.950000000000003" customHeight="1" x14ac:dyDescent="0.25">
      <c r="A35" s="32"/>
      <c r="B35" s="24"/>
      <c r="C35" s="24"/>
      <c r="D35" s="24"/>
      <c r="E35" s="24"/>
      <c r="F35" s="24"/>
      <c r="G35" s="24"/>
      <c r="H35" s="24"/>
      <c r="I35" s="24"/>
    </row>
    <row r="36" spans="1:9" x14ac:dyDescent="0.25">
      <c r="A36" s="32"/>
      <c r="B36" s="24"/>
      <c r="C36" s="24"/>
      <c r="D36" s="32"/>
      <c r="E36" s="32"/>
    </row>
    <row r="37" spans="1:9" x14ac:dyDescent="0.25">
      <c r="A37" s="32"/>
      <c r="B37" s="24"/>
      <c r="C37" s="24"/>
      <c r="D37" s="32"/>
      <c r="E37" s="32"/>
    </row>
    <row r="38" spans="1:9" x14ac:dyDescent="0.25">
      <c r="A38" s="32"/>
      <c r="B38" s="24"/>
      <c r="C38" s="24"/>
      <c r="D38" s="32"/>
      <c r="E38" s="32"/>
    </row>
    <row r="39" spans="1:9" x14ac:dyDescent="0.25">
      <c r="A39" s="32"/>
      <c r="B39" s="24"/>
      <c r="C39" s="24"/>
      <c r="D39" s="32"/>
      <c r="E39" s="32"/>
    </row>
    <row r="40" spans="1:9" x14ac:dyDescent="0.25">
      <c r="A40" s="32"/>
      <c r="B40" s="24"/>
      <c r="C40" s="24"/>
      <c r="D40" s="32"/>
      <c r="E40" s="32"/>
    </row>
    <row r="41" spans="1:9" x14ac:dyDescent="0.25">
      <c r="A41" s="32"/>
      <c r="B41" s="24"/>
      <c r="C41" s="24"/>
      <c r="D41" s="32"/>
      <c r="E41" s="32"/>
    </row>
    <row r="42" spans="1:9" x14ac:dyDescent="0.25">
      <c r="A42" s="32"/>
      <c r="B42" s="24"/>
      <c r="C42" s="24"/>
      <c r="D42" s="32"/>
      <c r="E42" s="32"/>
    </row>
    <row r="43" spans="1:9" x14ac:dyDescent="0.25">
      <c r="A43" s="32"/>
      <c r="B43" s="24"/>
      <c r="C43" s="24"/>
      <c r="D43" s="32"/>
      <c r="E43" s="32"/>
    </row>
    <row r="44" spans="1:9" x14ac:dyDescent="0.25">
      <c r="A44" s="32"/>
      <c r="B44" s="24"/>
      <c r="C44" s="24"/>
      <c r="D44" s="32"/>
      <c r="E44" s="32"/>
    </row>
    <row r="45" spans="1:9" x14ac:dyDescent="0.25">
      <c r="A45" s="32"/>
      <c r="B45" s="24"/>
      <c r="C45" s="24"/>
      <c r="D45" s="32"/>
      <c r="E45" s="32"/>
    </row>
    <row r="46" spans="1:9" x14ac:dyDescent="0.25">
      <c r="A46" s="32"/>
      <c r="B46" s="24"/>
      <c r="C46" s="24"/>
      <c r="D46" s="32"/>
      <c r="E46" s="32"/>
    </row>
    <row r="47" spans="1:9" x14ac:dyDescent="0.25">
      <c r="A47" s="32"/>
      <c r="B47" s="24"/>
      <c r="C47" s="24"/>
      <c r="D47" s="32"/>
      <c r="E47" s="32"/>
    </row>
    <row r="48" spans="1:9" x14ac:dyDescent="0.25">
      <c r="A48" s="32"/>
      <c r="B48" s="24"/>
      <c r="C48" s="24"/>
      <c r="D48" s="32"/>
      <c r="E48" s="32"/>
    </row>
    <row r="49" spans="1:5" x14ac:dyDescent="0.25">
      <c r="A49" s="32"/>
      <c r="B49" s="24"/>
      <c r="C49" s="24"/>
      <c r="D49" s="32"/>
      <c r="E49" s="32"/>
    </row>
  </sheetData>
  <mergeCells count="15">
    <mergeCell ref="H4:I4"/>
    <mergeCell ref="A1:E1"/>
    <mergeCell ref="A2:E2"/>
    <mergeCell ref="D4:E4"/>
    <mergeCell ref="A34:C34"/>
    <mergeCell ref="A6:A12"/>
    <mergeCell ref="A13:A20"/>
    <mergeCell ref="A21:A24"/>
    <mergeCell ref="A25:A31"/>
    <mergeCell ref="A32:A33"/>
    <mergeCell ref="F4:G4"/>
    <mergeCell ref="A3:C3"/>
    <mergeCell ref="A4:A5"/>
    <mergeCell ref="B4:B5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9" sqref="D19"/>
    </sheetView>
  </sheetViews>
  <sheetFormatPr defaultRowHeight="39.950000000000003" customHeight="1" x14ac:dyDescent="0.25"/>
  <cols>
    <col min="1" max="1" width="21.140625" style="3" customWidth="1"/>
    <col min="2" max="2" width="18.5703125" style="1" customWidth="1"/>
    <col min="3" max="3" width="40.42578125" style="5" customWidth="1"/>
    <col min="4" max="4" width="39.140625" style="5" customWidth="1"/>
    <col min="5" max="5" width="15.140625" style="1" bestFit="1" customWidth="1"/>
    <col min="6" max="16384" width="9.140625" style="3"/>
  </cols>
  <sheetData>
    <row r="1" spans="1:10" s="1" customFormat="1" ht="39.950000000000003" customHeight="1" x14ac:dyDescent="0.25">
      <c r="A1" s="129" t="s">
        <v>0</v>
      </c>
      <c r="B1" s="129"/>
      <c r="C1" s="129"/>
      <c r="D1" s="129"/>
      <c r="E1" s="129"/>
      <c r="F1" s="24"/>
      <c r="G1" s="24"/>
      <c r="H1" s="24"/>
      <c r="I1" s="24"/>
      <c r="J1" s="24"/>
    </row>
    <row r="2" spans="1:10" s="1" customFormat="1" ht="39.950000000000003" customHeight="1" x14ac:dyDescent="0.25">
      <c r="A2" s="129" t="s">
        <v>1</v>
      </c>
      <c r="B2" s="129"/>
      <c r="C2" s="129"/>
      <c r="D2" s="129"/>
      <c r="E2" s="129"/>
      <c r="F2" s="24"/>
      <c r="G2" s="24"/>
      <c r="H2" s="24"/>
      <c r="I2" s="24"/>
      <c r="J2" s="24"/>
    </row>
    <row r="3" spans="1:10" s="1" customFormat="1" ht="39.950000000000003" customHeight="1" thickBot="1" x14ac:dyDescent="0.3">
      <c r="A3" s="137"/>
      <c r="B3" s="137"/>
      <c r="C3" s="137"/>
      <c r="D3" s="16"/>
      <c r="E3" s="17"/>
      <c r="F3" s="24"/>
      <c r="G3" s="24"/>
      <c r="H3" s="24"/>
      <c r="I3" s="24"/>
      <c r="J3" s="24"/>
    </row>
    <row r="4" spans="1:10" s="1" customFormat="1" ht="39.950000000000003" customHeight="1" thickBot="1" x14ac:dyDescent="0.3">
      <c r="A4" s="114"/>
      <c r="B4" s="115" t="s">
        <v>2</v>
      </c>
      <c r="C4" s="114" t="s">
        <v>137</v>
      </c>
      <c r="D4" s="114" t="s">
        <v>138</v>
      </c>
      <c r="E4" s="111">
        <v>42641</v>
      </c>
      <c r="F4" s="24"/>
      <c r="G4" s="24"/>
      <c r="H4" s="24"/>
      <c r="I4" s="24"/>
      <c r="J4" s="24"/>
    </row>
    <row r="5" spans="1:10" s="1" customFormat="1" ht="39.950000000000003" customHeight="1" thickBot="1" x14ac:dyDescent="0.3">
      <c r="A5" s="132" t="s">
        <v>9</v>
      </c>
      <c r="B5" s="33" t="s">
        <v>139</v>
      </c>
      <c r="C5" s="18" t="s">
        <v>140</v>
      </c>
      <c r="D5" s="18" t="s">
        <v>300</v>
      </c>
      <c r="E5" s="34">
        <v>9</v>
      </c>
      <c r="F5" s="24"/>
      <c r="G5" s="24"/>
      <c r="H5" s="24"/>
      <c r="I5" s="24"/>
      <c r="J5" s="24"/>
    </row>
    <row r="6" spans="1:10" ht="26.25" customHeight="1" x14ac:dyDescent="0.25">
      <c r="A6" s="133"/>
      <c r="B6" s="33" t="s">
        <v>139</v>
      </c>
      <c r="C6" s="18" t="s">
        <v>141</v>
      </c>
      <c r="D6" s="18" t="s">
        <v>142</v>
      </c>
      <c r="E6" s="26">
        <v>17</v>
      </c>
      <c r="F6" s="32"/>
      <c r="G6" s="32"/>
      <c r="H6" s="32"/>
      <c r="I6" s="32"/>
      <c r="J6" s="32"/>
    </row>
    <row r="7" spans="1:10" ht="24" customHeight="1" x14ac:dyDescent="0.25">
      <c r="A7" s="133"/>
      <c r="B7" s="33" t="s">
        <v>139</v>
      </c>
      <c r="C7" s="18" t="s">
        <v>143</v>
      </c>
      <c r="D7" s="18" t="s">
        <v>144</v>
      </c>
      <c r="E7" s="26">
        <v>19</v>
      </c>
      <c r="F7" s="32"/>
      <c r="G7" s="32"/>
      <c r="H7" s="32"/>
      <c r="I7" s="32"/>
      <c r="J7" s="32"/>
    </row>
    <row r="8" spans="1:10" ht="39.950000000000003" customHeight="1" x14ac:dyDescent="0.25">
      <c r="A8" s="133"/>
      <c r="B8" s="26" t="s">
        <v>145</v>
      </c>
      <c r="C8" s="18" t="s">
        <v>140</v>
      </c>
      <c r="D8" s="18" t="s">
        <v>301</v>
      </c>
      <c r="E8" s="26">
        <v>9</v>
      </c>
      <c r="F8" s="32"/>
      <c r="G8" s="32"/>
      <c r="H8" s="32"/>
      <c r="I8" s="32"/>
      <c r="J8" s="32"/>
    </row>
    <row r="9" spans="1:10" ht="29.25" customHeight="1" x14ac:dyDescent="0.25">
      <c r="A9" s="133"/>
      <c r="B9" s="26" t="s">
        <v>145</v>
      </c>
      <c r="C9" s="18" t="s">
        <v>141</v>
      </c>
      <c r="D9" s="18" t="s">
        <v>142</v>
      </c>
      <c r="E9" s="26">
        <v>16</v>
      </c>
      <c r="F9" s="32"/>
      <c r="G9" s="32"/>
      <c r="H9" s="32"/>
      <c r="I9" s="32"/>
      <c r="J9" s="32"/>
    </row>
    <row r="10" spans="1:10" ht="30" customHeight="1" x14ac:dyDescent="0.25">
      <c r="A10" s="133"/>
      <c r="B10" s="26" t="s">
        <v>145</v>
      </c>
      <c r="C10" s="18" t="s">
        <v>143</v>
      </c>
      <c r="D10" s="18" t="s">
        <v>144</v>
      </c>
      <c r="E10" s="26">
        <v>19</v>
      </c>
      <c r="F10" s="32"/>
      <c r="G10" s="32"/>
      <c r="H10" s="32"/>
      <c r="I10" s="32"/>
      <c r="J10" s="32"/>
    </row>
    <row r="11" spans="1:10" ht="39.950000000000003" customHeight="1" x14ac:dyDescent="0.25">
      <c r="A11" s="133"/>
      <c r="B11" s="26" t="s">
        <v>146</v>
      </c>
      <c r="C11" s="18" t="s">
        <v>140</v>
      </c>
      <c r="D11" s="18" t="s">
        <v>302</v>
      </c>
      <c r="E11" s="26">
        <v>10</v>
      </c>
      <c r="F11" s="32"/>
      <c r="G11" s="32"/>
      <c r="H11" s="32"/>
      <c r="I11" s="32"/>
      <c r="J11" s="32"/>
    </row>
    <row r="12" spans="1:10" ht="30" customHeight="1" x14ac:dyDescent="0.25">
      <c r="A12" s="133"/>
      <c r="B12" s="26" t="s">
        <v>146</v>
      </c>
      <c r="C12" s="18" t="s">
        <v>141</v>
      </c>
      <c r="D12" s="18" t="s">
        <v>142</v>
      </c>
      <c r="E12" s="26">
        <v>20</v>
      </c>
      <c r="F12" s="32"/>
      <c r="G12" s="32"/>
      <c r="H12" s="32"/>
      <c r="I12" s="32"/>
      <c r="J12" s="32"/>
    </row>
    <row r="13" spans="1:10" ht="27" customHeight="1" x14ac:dyDescent="0.25">
      <c r="A13" s="133"/>
      <c r="B13" s="26" t="s">
        <v>146</v>
      </c>
      <c r="C13" s="18" t="s">
        <v>143</v>
      </c>
      <c r="D13" s="18" t="s">
        <v>144</v>
      </c>
      <c r="E13" s="26">
        <v>14</v>
      </c>
      <c r="F13" s="32"/>
      <c r="G13" s="32"/>
      <c r="H13" s="32"/>
      <c r="I13" s="32"/>
      <c r="J13" s="32"/>
    </row>
    <row r="14" spans="1:10" ht="39.950000000000003" customHeight="1" thickBot="1" x14ac:dyDescent="0.3">
      <c r="A14" s="133"/>
      <c r="B14" s="26" t="s">
        <v>147</v>
      </c>
      <c r="C14" s="18" t="s">
        <v>148</v>
      </c>
      <c r="D14" s="18" t="s">
        <v>303</v>
      </c>
      <c r="E14" s="26">
        <v>30</v>
      </c>
      <c r="F14" s="32"/>
      <c r="G14" s="32"/>
      <c r="H14" s="32"/>
      <c r="I14" s="32"/>
      <c r="J14" s="32"/>
    </row>
    <row r="15" spans="1:10" ht="30.75" customHeight="1" x14ac:dyDescent="0.25">
      <c r="A15" s="133"/>
      <c r="B15" s="26" t="s">
        <v>147</v>
      </c>
      <c r="C15" s="18" t="s">
        <v>149</v>
      </c>
      <c r="D15" s="18" t="s">
        <v>144</v>
      </c>
      <c r="E15" s="26">
        <v>17</v>
      </c>
      <c r="F15" s="32"/>
      <c r="G15" s="32"/>
      <c r="H15" s="32"/>
      <c r="I15" s="32"/>
      <c r="J15" s="32"/>
    </row>
    <row r="16" spans="1:10" ht="30.75" customHeight="1" x14ac:dyDescent="0.25">
      <c r="A16" s="133"/>
      <c r="B16" s="26" t="s">
        <v>147</v>
      </c>
      <c r="C16" s="18" t="s">
        <v>150</v>
      </c>
      <c r="D16" s="18" t="s">
        <v>151</v>
      </c>
      <c r="E16" s="26">
        <v>12</v>
      </c>
      <c r="F16" s="32"/>
      <c r="G16" s="32"/>
      <c r="H16" s="32"/>
      <c r="I16" s="32"/>
      <c r="J16" s="32"/>
    </row>
    <row r="17" spans="1:10" ht="30.75" customHeight="1" x14ac:dyDescent="0.25">
      <c r="A17" s="133"/>
      <c r="B17" s="26" t="s">
        <v>147</v>
      </c>
      <c r="C17" s="18" t="s">
        <v>152</v>
      </c>
      <c r="D17" s="18" t="s">
        <v>142</v>
      </c>
      <c r="E17" s="26">
        <v>20</v>
      </c>
      <c r="F17" s="32"/>
      <c r="G17" s="32"/>
      <c r="H17" s="32"/>
      <c r="I17" s="32"/>
      <c r="J17" s="32"/>
    </row>
    <row r="18" spans="1:10" ht="30.75" customHeight="1" x14ac:dyDescent="0.25">
      <c r="A18" s="133"/>
      <c r="B18" s="26" t="s">
        <v>147</v>
      </c>
      <c r="C18" s="18" t="s">
        <v>153</v>
      </c>
      <c r="D18" s="18" t="s">
        <v>154</v>
      </c>
      <c r="E18" s="26">
        <v>15</v>
      </c>
      <c r="F18" s="32"/>
      <c r="G18" s="32"/>
      <c r="H18" s="32"/>
      <c r="I18" s="32"/>
      <c r="J18" s="32"/>
    </row>
    <row r="19" spans="1:10" ht="30.75" customHeight="1" x14ac:dyDescent="0.25">
      <c r="A19" s="133"/>
      <c r="B19" s="26" t="s">
        <v>147</v>
      </c>
      <c r="C19" s="18" t="s">
        <v>155</v>
      </c>
      <c r="D19" s="18" t="s">
        <v>156</v>
      </c>
      <c r="E19" s="26">
        <v>15</v>
      </c>
      <c r="F19" s="32"/>
      <c r="G19" s="32"/>
      <c r="H19" s="32"/>
      <c r="I19" s="32"/>
      <c r="J19" s="32"/>
    </row>
    <row r="20" spans="1:10" ht="39.950000000000003" customHeight="1" thickBot="1" x14ac:dyDescent="0.3">
      <c r="A20" s="19"/>
      <c r="B20" s="20"/>
      <c r="C20" s="21"/>
      <c r="D20" s="21"/>
      <c r="E20" s="20">
        <f>SUM(E5:E19)</f>
        <v>242</v>
      </c>
      <c r="F20" s="32"/>
      <c r="G20" s="32"/>
      <c r="H20" s="32"/>
      <c r="I20" s="32"/>
      <c r="J20" s="32"/>
    </row>
    <row r="21" spans="1:10" ht="33.75" customHeight="1" x14ac:dyDescent="0.25">
      <c r="A21" s="178" t="s">
        <v>31</v>
      </c>
      <c r="B21" s="33" t="s">
        <v>139</v>
      </c>
      <c r="C21" s="18" t="s">
        <v>157</v>
      </c>
      <c r="D21" s="18" t="s">
        <v>158</v>
      </c>
      <c r="E21" s="26">
        <v>18</v>
      </c>
      <c r="F21" s="32"/>
      <c r="G21" s="32"/>
      <c r="H21" s="32"/>
      <c r="I21" s="32"/>
      <c r="J21" s="32"/>
    </row>
    <row r="22" spans="1:10" ht="33.75" customHeight="1" x14ac:dyDescent="0.25">
      <c r="A22" s="178"/>
      <c r="B22" s="33" t="s">
        <v>139</v>
      </c>
      <c r="C22" s="18" t="s">
        <v>141</v>
      </c>
      <c r="D22" s="18" t="s">
        <v>159</v>
      </c>
      <c r="E22" s="26">
        <v>18</v>
      </c>
      <c r="F22" s="32"/>
      <c r="G22" s="32"/>
      <c r="H22" s="32"/>
      <c r="I22" s="32"/>
      <c r="J22" s="32"/>
    </row>
    <row r="23" spans="1:10" ht="33.75" customHeight="1" x14ac:dyDescent="0.25">
      <c r="A23" s="178"/>
      <c r="B23" s="26" t="s">
        <v>145</v>
      </c>
      <c r="C23" s="18" t="s">
        <v>140</v>
      </c>
      <c r="D23" s="18" t="s">
        <v>36</v>
      </c>
      <c r="E23" s="26">
        <v>12</v>
      </c>
      <c r="F23" s="32"/>
      <c r="G23" s="32"/>
      <c r="H23" s="32"/>
      <c r="I23" s="32"/>
      <c r="J23" s="32"/>
    </row>
    <row r="24" spans="1:10" ht="33.75" customHeight="1" x14ac:dyDescent="0.25">
      <c r="A24" s="178"/>
      <c r="B24" s="26" t="s">
        <v>145</v>
      </c>
      <c r="C24" s="18" t="s">
        <v>141</v>
      </c>
      <c r="D24" s="18" t="s">
        <v>159</v>
      </c>
      <c r="E24" s="26">
        <v>23</v>
      </c>
      <c r="F24" s="32"/>
      <c r="G24" s="32"/>
      <c r="H24" s="32"/>
      <c r="I24" s="32"/>
      <c r="J24" s="32"/>
    </row>
    <row r="25" spans="1:10" ht="33.75" customHeight="1" x14ac:dyDescent="0.25">
      <c r="A25" s="178"/>
      <c r="B25" s="26" t="s">
        <v>145</v>
      </c>
      <c r="C25" s="18" t="s">
        <v>143</v>
      </c>
      <c r="D25" s="18" t="s">
        <v>160</v>
      </c>
      <c r="E25" s="26">
        <v>16</v>
      </c>
      <c r="F25" s="32"/>
      <c r="G25" s="32"/>
      <c r="H25" s="32"/>
      <c r="I25" s="32"/>
      <c r="J25" s="32"/>
    </row>
    <row r="26" spans="1:10" ht="33.75" customHeight="1" x14ac:dyDescent="0.25">
      <c r="A26" s="178"/>
      <c r="B26" s="26" t="s">
        <v>146</v>
      </c>
      <c r="C26" s="18" t="s">
        <v>140</v>
      </c>
      <c r="D26" s="18" t="s">
        <v>37</v>
      </c>
      <c r="E26" s="26">
        <v>12</v>
      </c>
      <c r="F26" s="32"/>
      <c r="G26" s="32"/>
      <c r="H26" s="32"/>
      <c r="I26" s="32"/>
      <c r="J26" s="32"/>
    </row>
    <row r="27" spans="1:10" s="32" customFormat="1" ht="33.75" customHeight="1" x14ac:dyDescent="0.25">
      <c r="A27" s="178"/>
      <c r="B27" s="26" t="s">
        <v>146</v>
      </c>
      <c r="C27" s="18" t="s">
        <v>140</v>
      </c>
      <c r="D27" s="18" t="s">
        <v>38</v>
      </c>
      <c r="E27" s="26">
        <v>12</v>
      </c>
    </row>
    <row r="28" spans="1:10" ht="33.75" customHeight="1" x14ac:dyDescent="0.25">
      <c r="A28" s="178"/>
      <c r="B28" s="26" t="s">
        <v>146</v>
      </c>
      <c r="C28" s="18" t="s">
        <v>141</v>
      </c>
      <c r="D28" s="18" t="s">
        <v>159</v>
      </c>
      <c r="E28" s="26">
        <v>18</v>
      </c>
      <c r="F28" s="32"/>
      <c r="G28" s="32"/>
      <c r="H28" s="32"/>
      <c r="I28" s="32"/>
      <c r="J28" s="32"/>
    </row>
    <row r="29" spans="1:10" ht="33.75" customHeight="1" x14ac:dyDescent="0.25">
      <c r="A29" s="178"/>
      <c r="B29" s="26" t="s">
        <v>146</v>
      </c>
      <c r="C29" s="18" t="s">
        <v>143</v>
      </c>
      <c r="D29" s="18" t="s">
        <v>160</v>
      </c>
      <c r="E29" s="26">
        <v>4</v>
      </c>
      <c r="F29" s="32"/>
      <c r="G29" s="32"/>
      <c r="H29" s="32"/>
      <c r="I29" s="32"/>
      <c r="J29" s="32"/>
    </row>
    <row r="30" spans="1:10" ht="33.75" customHeight="1" x14ac:dyDescent="0.25">
      <c r="A30" s="178"/>
      <c r="B30" s="26"/>
      <c r="C30" s="18" t="s">
        <v>148</v>
      </c>
      <c r="D30" s="18" t="s">
        <v>161</v>
      </c>
      <c r="E30" s="26">
        <v>22</v>
      </c>
      <c r="F30" s="32"/>
      <c r="G30" s="32"/>
      <c r="H30" s="32"/>
      <c r="I30" s="32"/>
      <c r="J30" s="32"/>
    </row>
    <row r="31" spans="1:10" ht="33.75" customHeight="1" x14ac:dyDescent="0.25">
      <c r="A31" s="178"/>
      <c r="B31" s="26"/>
      <c r="C31" s="18" t="s">
        <v>149</v>
      </c>
      <c r="D31" s="18" t="s">
        <v>162</v>
      </c>
      <c r="E31" s="26">
        <v>11</v>
      </c>
      <c r="F31" s="32"/>
      <c r="G31" s="32"/>
      <c r="H31" s="32"/>
      <c r="I31" s="32"/>
      <c r="J31" s="32"/>
    </row>
    <row r="32" spans="1:10" s="32" customFormat="1" ht="33.75" customHeight="1" x14ac:dyDescent="0.25">
      <c r="A32" s="178"/>
      <c r="B32" s="26"/>
      <c r="C32" s="18" t="s">
        <v>163</v>
      </c>
      <c r="D32" s="18" t="s">
        <v>159</v>
      </c>
      <c r="E32" s="26">
        <v>26</v>
      </c>
    </row>
    <row r="33" spans="1:10" ht="33.75" customHeight="1" x14ac:dyDescent="0.25">
      <c r="A33" s="178"/>
      <c r="B33" s="26"/>
      <c r="C33" s="18" t="s">
        <v>164</v>
      </c>
      <c r="D33" s="18" t="s">
        <v>165</v>
      </c>
      <c r="E33" s="26">
        <v>25</v>
      </c>
      <c r="F33" s="32"/>
      <c r="G33" s="32"/>
      <c r="H33" s="32"/>
      <c r="I33" s="32"/>
      <c r="J33" s="32"/>
    </row>
    <row r="34" spans="1:10" ht="33.75" customHeight="1" x14ac:dyDescent="0.25">
      <c r="A34" s="178"/>
      <c r="B34" s="26"/>
      <c r="C34" s="18" t="s">
        <v>155</v>
      </c>
      <c r="D34" s="18" t="s">
        <v>156</v>
      </c>
      <c r="E34" s="26">
        <v>21</v>
      </c>
      <c r="F34" s="32"/>
      <c r="G34" s="32"/>
      <c r="H34" s="32"/>
      <c r="I34" s="32"/>
      <c r="J34" s="32"/>
    </row>
    <row r="35" spans="1:10" ht="39.950000000000003" customHeight="1" x14ac:dyDescent="0.25">
      <c r="A35" s="178"/>
      <c r="B35" s="59"/>
      <c r="C35" s="60"/>
      <c r="D35" s="60"/>
      <c r="E35" s="121">
        <f>SUM(E21:E34)</f>
        <v>238</v>
      </c>
      <c r="F35" s="32"/>
      <c r="G35" s="32"/>
      <c r="H35" s="32"/>
      <c r="I35" s="32"/>
      <c r="J35" s="32"/>
    </row>
    <row r="36" spans="1:10" ht="30.75" customHeight="1" x14ac:dyDescent="0.25">
      <c r="A36" s="175" t="s">
        <v>44</v>
      </c>
      <c r="B36" s="26" t="s">
        <v>166</v>
      </c>
      <c r="C36" s="18" t="s">
        <v>167</v>
      </c>
      <c r="D36" s="18" t="s">
        <v>168</v>
      </c>
      <c r="E36" s="26">
        <v>7</v>
      </c>
      <c r="F36" s="32"/>
      <c r="G36" s="32"/>
      <c r="H36" s="32"/>
      <c r="I36" s="32"/>
      <c r="J36" s="32"/>
    </row>
    <row r="37" spans="1:10" s="32" customFormat="1" ht="30.75" customHeight="1" x14ac:dyDescent="0.25">
      <c r="A37" s="181"/>
      <c r="B37" s="18"/>
      <c r="C37" s="18" t="s">
        <v>169</v>
      </c>
      <c r="D37" s="18" t="s">
        <v>170</v>
      </c>
      <c r="E37" s="26">
        <v>1</v>
      </c>
    </row>
    <row r="38" spans="1:10" ht="30.75" customHeight="1" x14ac:dyDescent="0.25">
      <c r="A38" s="181"/>
      <c r="B38" s="26"/>
      <c r="C38" s="18" t="s">
        <v>171</v>
      </c>
      <c r="D38" s="18" t="s">
        <v>172</v>
      </c>
      <c r="E38" s="26">
        <v>11</v>
      </c>
      <c r="F38" s="32"/>
      <c r="G38" s="32"/>
      <c r="H38" s="32"/>
      <c r="I38" s="32"/>
      <c r="J38" s="32"/>
    </row>
    <row r="39" spans="1:10" ht="30.75" customHeight="1" x14ac:dyDescent="0.25">
      <c r="A39" s="181"/>
      <c r="B39" s="26"/>
      <c r="C39" s="18" t="s">
        <v>173</v>
      </c>
      <c r="D39" s="18" t="s">
        <v>160</v>
      </c>
      <c r="E39" s="26">
        <v>3</v>
      </c>
      <c r="F39" s="32"/>
      <c r="G39" s="32"/>
      <c r="H39" s="32"/>
      <c r="I39" s="32"/>
      <c r="J39" s="32"/>
    </row>
    <row r="40" spans="1:10" ht="30.75" customHeight="1" x14ac:dyDescent="0.25">
      <c r="A40" s="181"/>
      <c r="B40" s="26" t="s">
        <v>174</v>
      </c>
      <c r="C40" s="18" t="s">
        <v>167</v>
      </c>
      <c r="D40" s="18" t="s">
        <v>49</v>
      </c>
      <c r="E40" s="26">
        <v>9</v>
      </c>
      <c r="F40" s="32"/>
      <c r="G40" s="32"/>
      <c r="H40" s="32"/>
      <c r="I40" s="32"/>
      <c r="J40" s="32"/>
    </row>
    <row r="41" spans="1:10" ht="30.75" customHeight="1" x14ac:dyDescent="0.25">
      <c r="A41" s="181"/>
      <c r="B41" s="26"/>
      <c r="C41" s="18" t="s">
        <v>171</v>
      </c>
      <c r="D41" s="18" t="s">
        <v>172</v>
      </c>
      <c r="E41" s="26">
        <v>3</v>
      </c>
      <c r="F41" s="32"/>
      <c r="G41" s="32"/>
      <c r="H41" s="32"/>
      <c r="I41" s="32"/>
      <c r="J41" s="32"/>
    </row>
    <row r="42" spans="1:10" ht="30.75" customHeight="1" x14ac:dyDescent="0.25">
      <c r="A42" s="181"/>
      <c r="B42" s="26"/>
      <c r="C42" s="18" t="s">
        <v>173</v>
      </c>
      <c r="D42" s="18" t="s">
        <v>160</v>
      </c>
      <c r="E42" s="26">
        <v>1</v>
      </c>
      <c r="F42" s="32"/>
      <c r="G42" s="32"/>
      <c r="H42" s="32"/>
      <c r="I42" s="32"/>
      <c r="J42" s="32"/>
    </row>
    <row r="43" spans="1:10" s="32" customFormat="1" ht="30.75" customHeight="1" x14ac:dyDescent="0.25">
      <c r="A43" s="181"/>
      <c r="B43" s="26"/>
      <c r="C43" s="18" t="s">
        <v>169</v>
      </c>
      <c r="D43" s="18" t="s">
        <v>170</v>
      </c>
      <c r="E43" s="26">
        <v>4</v>
      </c>
    </row>
    <row r="44" spans="1:10" s="32" customFormat="1" ht="30.75" customHeight="1" x14ac:dyDescent="0.25">
      <c r="A44" s="181"/>
      <c r="B44" s="26" t="s">
        <v>175</v>
      </c>
      <c r="C44" s="18" t="s">
        <v>167</v>
      </c>
      <c r="D44" s="18" t="s">
        <v>168</v>
      </c>
      <c r="E44" s="57">
        <v>4</v>
      </c>
    </row>
    <row r="45" spans="1:10" s="32" customFormat="1" ht="30.75" customHeight="1" x14ac:dyDescent="0.25">
      <c r="A45" s="181"/>
      <c r="B45" s="26"/>
      <c r="C45" s="18" t="s">
        <v>171</v>
      </c>
      <c r="D45" s="18" t="s">
        <v>172</v>
      </c>
      <c r="E45" s="57">
        <v>8</v>
      </c>
    </row>
    <row r="46" spans="1:10" s="32" customFormat="1" ht="30.75" customHeight="1" x14ac:dyDescent="0.25">
      <c r="A46" s="181"/>
      <c r="B46" s="26"/>
      <c r="C46" s="18" t="s">
        <v>173</v>
      </c>
      <c r="D46" s="18" t="s">
        <v>160</v>
      </c>
      <c r="E46" s="57">
        <v>6</v>
      </c>
    </row>
    <row r="47" spans="1:10" s="32" customFormat="1" ht="30.75" customHeight="1" x14ac:dyDescent="0.25">
      <c r="A47" s="181"/>
      <c r="B47" s="26"/>
      <c r="C47" s="18" t="s">
        <v>169</v>
      </c>
      <c r="D47" s="18" t="s">
        <v>170</v>
      </c>
      <c r="E47" s="57">
        <v>1</v>
      </c>
    </row>
    <row r="48" spans="1:10" s="32" customFormat="1" ht="30.75" customHeight="1" x14ac:dyDescent="0.25">
      <c r="A48" s="181"/>
      <c r="B48" s="26" t="s">
        <v>176</v>
      </c>
      <c r="C48" s="18" t="s">
        <v>177</v>
      </c>
      <c r="D48" s="18" t="s">
        <v>156</v>
      </c>
      <c r="E48" s="26">
        <v>15</v>
      </c>
    </row>
    <row r="49" spans="1:10" s="32" customFormat="1" ht="30.75" customHeight="1" x14ac:dyDescent="0.25">
      <c r="A49" s="181"/>
      <c r="B49" s="26"/>
      <c r="C49" s="18" t="s">
        <v>178</v>
      </c>
      <c r="D49" s="18" t="s">
        <v>179</v>
      </c>
      <c r="E49" s="26">
        <v>8</v>
      </c>
    </row>
    <row r="50" spans="1:10" s="32" customFormat="1" ht="30.75" customHeight="1" x14ac:dyDescent="0.25">
      <c r="A50" s="181"/>
      <c r="B50" s="26"/>
      <c r="C50" s="18" t="s">
        <v>167</v>
      </c>
      <c r="D50" s="18" t="s">
        <v>180</v>
      </c>
      <c r="E50" s="26">
        <v>3</v>
      </c>
    </row>
    <row r="51" spans="1:10" s="32" customFormat="1" ht="30.75" customHeight="1" x14ac:dyDescent="0.25">
      <c r="A51" s="181"/>
      <c r="B51" s="26"/>
      <c r="C51" s="18" t="s">
        <v>164</v>
      </c>
      <c r="D51" s="18" t="s">
        <v>181</v>
      </c>
      <c r="E51" s="26">
        <v>2</v>
      </c>
    </row>
    <row r="52" spans="1:10" s="32" customFormat="1" ht="30.75" customHeight="1" x14ac:dyDescent="0.25">
      <c r="A52" s="181"/>
      <c r="B52" s="26"/>
      <c r="C52" s="18" t="s">
        <v>182</v>
      </c>
      <c r="D52" s="18" t="s">
        <v>183</v>
      </c>
      <c r="E52" s="26">
        <v>4</v>
      </c>
    </row>
    <row r="53" spans="1:10" s="32" customFormat="1" ht="30.75" customHeight="1" x14ac:dyDescent="0.25">
      <c r="A53" s="181"/>
      <c r="B53" s="26" t="s">
        <v>184</v>
      </c>
      <c r="C53" s="18" t="s">
        <v>177</v>
      </c>
      <c r="D53" s="18" t="s">
        <v>156</v>
      </c>
      <c r="E53" s="26">
        <v>2</v>
      </c>
    </row>
    <row r="54" spans="1:10" s="32" customFormat="1" ht="30.75" customHeight="1" x14ac:dyDescent="0.25">
      <c r="A54" s="181"/>
      <c r="B54" s="26"/>
      <c r="C54" s="18" t="s">
        <v>178</v>
      </c>
      <c r="D54" s="18" t="s">
        <v>179</v>
      </c>
      <c r="E54" s="26">
        <v>5</v>
      </c>
    </row>
    <row r="55" spans="1:10" s="32" customFormat="1" ht="30.75" customHeight="1" x14ac:dyDescent="0.25">
      <c r="A55" s="181"/>
      <c r="B55" s="26"/>
      <c r="C55" s="18" t="s">
        <v>167</v>
      </c>
      <c r="D55" s="18" t="s">
        <v>180</v>
      </c>
      <c r="E55" s="26">
        <v>9</v>
      </c>
    </row>
    <row r="56" spans="1:10" s="32" customFormat="1" ht="30.75" customHeight="1" x14ac:dyDescent="0.25">
      <c r="A56" s="181"/>
      <c r="B56" s="26"/>
      <c r="C56" s="18" t="s">
        <v>164</v>
      </c>
      <c r="D56" s="18" t="s">
        <v>181</v>
      </c>
      <c r="E56" s="26">
        <v>7</v>
      </c>
    </row>
    <row r="57" spans="1:10" s="32" customFormat="1" ht="30.75" customHeight="1" x14ac:dyDescent="0.25">
      <c r="A57" s="181"/>
      <c r="B57" s="26"/>
      <c r="C57" s="18" t="s">
        <v>182</v>
      </c>
      <c r="D57" s="18" t="s">
        <v>183</v>
      </c>
      <c r="E57" s="26">
        <v>5</v>
      </c>
    </row>
    <row r="58" spans="1:10" ht="39.950000000000003" customHeight="1" x14ac:dyDescent="0.25">
      <c r="A58" s="19"/>
      <c r="B58" s="20"/>
      <c r="C58" s="21"/>
      <c r="D58" s="21"/>
      <c r="E58" s="20">
        <f>SUM(E36:E57)</f>
        <v>118</v>
      </c>
      <c r="F58" s="32"/>
      <c r="G58" s="32"/>
      <c r="H58" s="32"/>
      <c r="I58" s="32"/>
      <c r="J58" s="32"/>
    </row>
    <row r="59" spans="1:10" s="32" customFormat="1" ht="34.5" customHeight="1" x14ac:dyDescent="0.25">
      <c r="A59" s="175" t="s">
        <v>54</v>
      </c>
      <c r="B59" s="26" t="s">
        <v>147</v>
      </c>
      <c r="C59" s="18" t="s">
        <v>185</v>
      </c>
      <c r="D59" s="18" t="s">
        <v>133</v>
      </c>
      <c r="E59" s="26">
        <v>11</v>
      </c>
    </row>
    <row r="60" spans="1:10" s="32" customFormat="1" ht="34.5" customHeight="1" x14ac:dyDescent="0.25">
      <c r="A60" s="181"/>
      <c r="B60" s="26" t="s">
        <v>147</v>
      </c>
      <c r="C60" s="18" t="s">
        <v>186</v>
      </c>
      <c r="D60" s="18" t="s">
        <v>156</v>
      </c>
      <c r="E60" s="26">
        <v>12</v>
      </c>
    </row>
    <row r="61" spans="1:10" s="32" customFormat="1" ht="34.5" customHeight="1" x14ac:dyDescent="0.25">
      <c r="A61" s="181"/>
      <c r="B61" s="26" t="s">
        <v>147</v>
      </c>
      <c r="C61" s="18" t="s">
        <v>187</v>
      </c>
      <c r="D61" s="18" t="s">
        <v>188</v>
      </c>
      <c r="E61" s="26">
        <v>11</v>
      </c>
    </row>
    <row r="62" spans="1:10" s="32" customFormat="1" ht="34.5" customHeight="1" x14ac:dyDescent="0.25">
      <c r="A62" s="181"/>
      <c r="B62" s="26" t="s">
        <v>147</v>
      </c>
      <c r="C62" s="18" t="s">
        <v>189</v>
      </c>
      <c r="D62" s="18" t="s">
        <v>190</v>
      </c>
      <c r="E62" s="26">
        <v>12</v>
      </c>
    </row>
    <row r="63" spans="1:10" s="32" customFormat="1" ht="34.5" customHeight="1" x14ac:dyDescent="0.25">
      <c r="A63" s="181"/>
      <c r="B63" s="26" t="s">
        <v>191</v>
      </c>
      <c r="C63" s="18"/>
      <c r="D63" s="18" t="s">
        <v>192</v>
      </c>
      <c r="E63" s="26">
        <v>16</v>
      </c>
    </row>
    <row r="64" spans="1:10" ht="34.5" customHeight="1" x14ac:dyDescent="0.25">
      <c r="A64" s="181"/>
      <c r="B64" s="26" t="s">
        <v>191</v>
      </c>
      <c r="C64" s="18"/>
      <c r="D64" s="18" t="s">
        <v>193</v>
      </c>
      <c r="E64" s="26">
        <v>16</v>
      </c>
      <c r="F64" s="32"/>
      <c r="G64" s="32"/>
      <c r="H64" s="32"/>
      <c r="I64" s="32"/>
      <c r="J64" s="32"/>
    </row>
    <row r="65" spans="1:10" ht="34.5" customHeight="1" x14ac:dyDescent="0.25">
      <c r="A65" s="181"/>
      <c r="B65" s="26" t="s">
        <v>191</v>
      </c>
      <c r="C65" s="18"/>
      <c r="D65" s="18" t="s">
        <v>194</v>
      </c>
      <c r="E65" s="26">
        <v>14</v>
      </c>
      <c r="F65" s="32"/>
      <c r="G65" s="32"/>
      <c r="H65" s="32"/>
      <c r="I65" s="32"/>
      <c r="J65" s="32"/>
    </row>
    <row r="66" spans="1:10" ht="34.5" customHeight="1" x14ac:dyDescent="0.25">
      <c r="A66" s="181"/>
      <c r="B66" s="26" t="s">
        <v>191</v>
      </c>
      <c r="C66" s="18" t="s">
        <v>141</v>
      </c>
      <c r="D66" s="18" t="s">
        <v>190</v>
      </c>
      <c r="E66" s="26">
        <v>22</v>
      </c>
      <c r="F66" s="32"/>
      <c r="G66" s="32"/>
      <c r="H66" s="32"/>
      <c r="I66" s="32"/>
      <c r="J66" s="32"/>
    </row>
    <row r="67" spans="1:10" ht="34.5" customHeight="1" x14ac:dyDescent="0.25">
      <c r="A67" s="181"/>
      <c r="B67" s="26" t="s">
        <v>191</v>
      </c>
      <c r="C67" s="18" t="s">
        <v>195</v>
      </c>
      <c r="D67" s="18" t="s">
        <v>160</v>
      </c>
      <c r="E67" s="26">
        <v>22</v>
      </c>
      <c r="F67" s="32"/>
      <c r="G67" s="32"/>
      <c r="H67" s="32"/>
      <c r="I67" s="32"/>
      <c r="J67" s="32"/>
    </row>
    <row r="68" spans="1:10" ht="39.950000000000003" customHeight="1" x14ac:dyDescent="0.25">
      <c r="A68" s="19"/>
      <c r="B68" s="20"/>
      <c r="C68" s="21"/>
      <c r="D68" s="21"/>
      <c r="E68" s="20">
        <f>SUM(E59:E67)</f>
        <v>136</v>
      </c>
      <c r="F68" s="32"/>
      <c r="G68" s="32"/>
      <c r="H68" s="32"/>
      <c r="I68" s="32"/>
      <c r="J68" s="32"/>
    </row>
    <row r="69" spans="1:10" s="4" customFormat="1" ht="33.75" customHeight="1" x14ac:dyDescent="0.25">
      <c r="A69" s="179" t="s">
        <v>62</v>
      </c>
      <c r="B69" s="57" t="s">
        <v>196</v>
      </c>
      <c r="C69" s="61" t="s">
        <v>197</v>
      </c>
      <c r="D69" s="61" t="s">
        <v>198</v>
      </c>
      <c r="E69" s="57">
        <v>18</v>
      </c>
    </row>
    <row r="70" spans="1:10" s="4" customFormat="1" ht="33.75" customHeight="1" x14ac:dyDescent="0.25">
      <c r="A70" s="178"/>
      <c r="B70" s="57" t="s">
        <v>196</v>
      </c>
      <c r="C70" s="61" t="s">
        <v>199</v>
      </c>
      <c r="D70" s="61" t="s">
        <v>200</v>
      </c>
      <c r="E70" s="57">
        <v>11</v>
      </c>
    </row>
    <row r="71" spans="1:10" s="4" customFormat="1" ht="33.75" customHeight="1" x14ac:dyDescent="0.25">
      <c r="A71" s="178"/>
      <c r="B71" s="57" t="s">
        <v>196</v>
      </c>
      <c r="C71" s="61" t="s">
        <v>201</v>
      </c>
      <c r="D71" s="61" t="s">
        <v>179</v>
      </c>
      <c r="E71" s="57">
        <v>11</v>
      </c>
    </row>
    <row r="72" spans="1:10" s="4" customFormat="1" ht="33.75" customHeight="1" x14ac:dyDescent="0.25">
      <c r="A72" s="178"/>
      <c r="B72" s="57" t="s">
        <v>196</v>
      </c>
      <c r="C72" s="61" t="s">
        <v>202</v>
      </c>
      <c r="D72" s="61" t="s">
        <v>203</v>
      </c>
      <c r="E72" s="57">
        <v>10</v>
      </c>
    </row>
    <row r="73" spans="1:10" s="4" customFormat="1" ht="33.75" customHeight="1" x14ac:dyDescent="0.25">
      <c r="A73" s="178"/>
      <c r="B73" s="57" t="s">
        <v>196</v>
      </c>
      <c r="C73" s="61" t="s">
        <v>204</v>
      </c>
      <c r="D73" s="61" t="s">
        <v>205</v>
      </c>
      <c r="E73" s="57">
        <v>13</v>
      </c>
    </row>
    <row r="74" spans="1:10" s="4" customFormat="1" ht="33.75" customHeight="1" x14ac:dyDescent="0.25">
      <c r="A74" s="178"/>
      <c r="B74" s="57" t="s">
        <v>196</v>
      </c>
      <c r="C74" s="61" t="s">
        <v>152</v>
      </c>
      <c r="D74" s="61" t="s">
        <v>206</v>
      </c>
      <c r="E74" s="57">
        <v>14</v>
      </c>
    </row>
    <row r="75" spans="1:10" s="4" customFormat="1" ht="33.75" customHeight="1" x14ac:dyDescent="0.25">
      <c r="A75" s="178"/>
      <c r="B75" s="57" t="s">
        <v>196</v>
      </c>
      <c r="C75" s="61" t="s">
        <v>207</v>
      </c>
      <c r="D75" s="61" t="s">
        <v>208</v>
      </c>
      <c r="E75" s="57">
        <v>15</v>
      </c>
    </row>
    <row r="76" spans="1:10" s="4" customFormat="1" ht="33.75" customHeight="1" x14ac:dyDescent="0.25">
      <c r="A76" s="178"/>
      <c r="B76" s="57" t="s">
        <v>196</v>
      </c>
      <c r="C76" s="61" t="s">
        <v>209</v>
      </c>
      <c r="D76" s="61" t="s">
        <v>210</v>
      </c>
      <c r="E76" s="57">
        <v>16</v>
      </c>
    </row>
    <row r="77" spans="1:10" s="4" customFormat="1" ht="33.75" customHeight="1" x14ac:dyDescent="0.25">
      <c r="A77" s="178"/>
      <c r="B77" s="57" t="s">
        <v>196</v>
      </c>
      <c r="C77" s="61" t="s">
        <v>211</v>
      </c>
      <c r="D77" s="61" t="s">
        <v>212</v>
      </c>
      <c r="E77" s="57">
        <v>15</v>
      </c>
    </row>
    <row r="78" spans="1:10" s="4" customFormat="1" ht="33.75" customHeight="1" x14ac:dyDescent="0.25">
      <c r="A78" s="178"/>
      <c r="B78" s="57" t="s">
        <v>196</v>
      </c>
      <c r="C78" s="61" t="s">
        <v>213</v>
      </c>
      <c r="D78" s="61" t="s">
        <v>141</v>
      </c>
      <c r="E78" s="57">
        <v>15</v>
      </c>
    </row>
    <row r="79" spans="1:10" s="4" customFormat="1" ht="33.75" customHeight="1" x14ac:dyDescent="0.25">
      <c r="A79" s="178"/>
      <c r="B79" s="57" t="s">
        <v>196</v>
      </c>
      <c r="C79" s="61" t="s">
        <v>182</v>
      </c>
      <c r="D79" s="61" t="s">
        <v>151</v>
      </c>
      <c r="E79" s="57">
        <v>13</v>
      </c>
    </row>
    <row r="80" spans="1:10" s="4" customFormat="1" ht="33.75" customHeight="1" x14ac:dyDescent="0.25">
      <c r="A80" s="178"/>
      <c r="B80" s="57" t="s">
        <v>196</v>
      </c>
      <c r="C80" s="61" t="s">
        <v>148</v>
      </c>
      <c r="D80" s="61" t="s">
        <v>214</v>
      </c>
      <c r="E80" s="57">
        <v>20</v>
      </c>
    </row>
    <row r="81" spans="1:10" s="4" customFormat="1" ht="33.75" customHeight="1" x14ac:dyDescent="0.25">
      <c r="A81" s="178"/>
      <c r="B81" s="57" t="s">
        <v>196</v>
      </c>
      <c r="C81" s="61" t="s">
        <v>215</v>
      </c>
      <c r="D81" s="61" t="s">
        <v>216</v>
      </c>
      <c r="E81" s="57">
        <v>14</v>
      </c>
    </row>
    <row r="82" spans="1:10" s="4" customFormat="1" ht="33.75" customHeight="1" x14ac:dyDescent="0.25">
      <c r="A82" s="178"/>
      <c r="B82" s="57" t="s">
        <v>196</v>
      </c>
      <c r="C82" s="61" t="s">
        <v>217</v>
      </c>
      <c r="D82" s="61" t="s">
        <v>218</v>
      </c>
      <c r="E82" s="57">
        <v>20</v>
      </c>
    </row>
    <row r="83" spans="1:10" s="4" customFormat="1" ht="33.75" customHeight="1" x14ac:dyDescent="0.25">
      <c r="A83" s="178"/>
      <c r="B83" s="57" t="s">
        <v>196</v>
      </c>
      <c r="C83" s="61" t="s">
        <v>219</v>
      </c>
      <c r="D83" s="61" t="s">
        <v>220</v>
      </c>
      <c r="E83" s="57">
        <v>17</v>
      </c>
    </row>
    <row r="84" spans="1:10" s="4" customFormat="1" ht="33.75" customHeight="1" x14ac:dyDescent="0.25">
      <c r="A84" s="178"/>
      <c r="B84" s="57" t="s">
        <v>196</v>
      </c>
      <c r="C84" s="61" t="s">
        <v>221</v>
      </c>
      <c r="D84" s="61" t="s">
        <v>156</v>
      </c>
      <c r="E84" s="57">
        <v>18</v>
      </c>
    </row>
    <row r="85" spans="1:10" s="4" customFormat="1" ht="33.75" customHeight="1" x14ac:dyDescent="0.25">
      <c r="A85" s="178"/>
      <c r="B85" s="57" t="s">
        <v>196</v>
      </c>
      <c r="C85" s="61" t="s">
        <v>222</v>
      </c>
      <c r="D85" s="61" t="s">
        <v>223</v>
      </c>
      <c r="E85" s="57">
        <v>11</v>
      </c>
    </row>
    <row r="86" spans="1:10" s="4" customFormat="1" ht="33.75" customHeight="1" x14ac:dyDescent="0.25">
      <c r="A86" s="178"/>
      <c r="B86" s="57" t="s">
        <v>196</v>
      </c>
      <c r="C86" s="61" t="s">
        <v>224</v>
      </c>
      <c r="D86" s="61" t="s">
        <v>225</v>
      </c>
      <c r="E86" s="57">
        <v>12</v>
      </c>
    </row>
    <row r="87" spans="1:10" s="4" customFormat="1" ht="33.75" customHeight="1" x14ac:dyDescent="0.25">
      <c r="A87" s="178"/>
      <c r="B87" s="57" t="s">
        <v>196</v>
      </c>
      <c r="C87" s="61" t="s">
        <v>226</v>
      </c>
      <c r="D87" s="61" t="s">
        <v>227</v>
      </c>
      <c r="E87" s="57">
        <v>12</v>
      </c>
    </row>
    <row r="88" spans="1:10" s="4" customFormat="1" ht="33.75" customHeight="1" x14ac:dyDescent="0.25">
      <c r="A88" s="22"/>
      <c r="B88" s="57" t="s">
        <v>196</v>
      </c>
      <c r="C88" s="63" t="s">
        <v>228</v>
      </c>
      <c r="D88" s="63" t="s">
        <v>229</v>
      </c>
      <c r="E88" s="62">
        <v>14</v>
      </c>
    </row>
    <row r="89" spans="1:10" s="4" customFormat="1" ht="33.75" customHeight="1" x14ac:dyDescent="0.25">
      <c r="A89" s="22"/>
      <c r="B89" s="62" t="s">
        <v>196</v>
      </c>
      <c r="C89" s="63" t="s">
        <v>230</v>
      </c>
      <c r="D89" s="63" t="s">
        <v>231</v>
      </c>
      <c r="E89" s="62">
        <v>14</v>
      </c>
    </row>
    <row r="90" spans="1:10" ht="39.950000000000003" customHeight="1" x14ac:dyDescent="0.25">
      <c r="A90" s="19"/>
      <c r="B90" s="20"/>
      <c r="C90" s="21"/>
      <c r="D90" s="21"/>
      <c r="E90" s="20">
        <f>SUM(E69:E89)</f>
        <v>303</v>
      </c>
      <c r="F90" s="32"/>
      <c r="G90" s="32"/>
      <c r="H90" s="32"/>
      <c r="I90" s="32"/>
      <c r="J90" s="32"/>
    </row>
    <row r="91" spans="1:10" ht="34.5" customHeight="1" x14ac:dyDescent="0.25">
      <c r="A91" s="180" t="s">
        <v>232</v>
      </c>
      <c r="B91" s="26">
        <v>9</v>
      </c>
      <c r="C91" s="18" t="s">
        <v>233</v>
      </c>
      <c r="D91" s="18" t="s">
        <v>200</v>
      </c>
      <c r="E91" s="26">
        <v>9</v>
      </c>
      <c r="F91" s="32"/>
      <c r="G91" s="32"/>
      <c r="H91" s="32"/>
      <c r="I91" s="32"/>
      <c r="J91" s="32"/>
    </row>
    <row r="92" spans="1:10" ht="34.5" customHeight="1" x14ac:dyDescent="0.25">
      <c r="A92" s="180"/>
      <c r="B92" s="26">
        <v>9</v>
      </c>
      <c r="C92" s="18" t="s">
        <v>234</v>
      </c>
      <c r="D92" s="18" t="s">
        <v>235</v>
      </c>
      <c r="E92" s="26">
        <v>11</v>
      </c>
      <c r="F92" s="32"/>
      <c r="G92" s="32"/>
      <c r="H92" s="32"/>
      <c r="I92" s="32"/>
      <c r="J92" s="32"/>
    </row>
    <row r="93" spans="1:10" ht="34.5" customHeight="1" x14ac:dyDescent="0.25">
      <c r="A93" s="180"/>
      <c r="B93" s="26">
        <v>9</v>
      </c>
      <c r="C93" s="18" t="s">
        <v>185</v>
      </c>
      <c r="D93" s="18" t="s">
        <v>236</v>
      </c>
      <c r="E93" s="26">
        <v>12</v>
      </c>
      <c r="F93" s="32"/>
      <c r="G93" s="32"/>
      <c r="H93" s="32"/>
      <c r="I93" s="32"/>
      <c r="J93" s="32"/>
    </row>
    <row r="94" spans="1:10" ht="34.5" customHeight="1" x14ac:dyDescent="0.25">
      <c r="A94" s="180"/>
      <c r="B94" s="26">
        <v>9</v>
      </c>
      <c r="C94" s="18" t="s">
        <v>237</v>
      </c>
      <c r="D94" s="18" t="s">
        <v>238</v>
      </c>
      <c r="E94" s="26">
        <v>16</v>
      </c>
      <c r="F94" s="32"/>
      <c r="G94" s="32"/>
      <c r="H94" s="32"/>
      <c r="I94" s="32"/>
      <c r="J94" s="32"/>
    </row>
    <row r="95" spans="1:10" ht="34.5" customHeight="1" x14ac:dyDescent="0.25">
      <c r="A95" s="180"/>
      <c r="B95" s="26">
        <v>9</v>
      </c>
      <c r="C95" s="18" t="s">
        <v>224</v>
      </c>
      <c r="D95" s="18" t="s">
        <v>225</v>
      </c>
      <c r="E95" s="26">
        <v>12</v>
      </c>
      <c r="F95" s="32"/>
      <c r="G95" s="32"/>
      <c r="H95" s="32"/>
      <c r="I95" s="32"/>
      <c r="J95" s="32"/>
    </row>
    <row r="96" spans="1:10" ht="34.5" customHeight="1" x14ac:dyDescent="0.25">
      <c r="A96" s="180"/>
      <c r="B96" s="26">
        <v>9</v>
      </c>
      <c r="C96" s="18" t="s">
        <v>239</v>
      </c>
      <c r="D96" s="18" t="s">
        <v>240</v>
      </c>
      <c r="E96" s="26">
        <v>9</v>
      </c>
      <c r="F96" s="32"/>
      <c r="G96" s="32"/>
      <c r="H96" s="32"/>
      <c r="I96" s="32"/>
      <c r="J96" s="32"/>
    </row>
    <row r="97" spans="1:10" ht="34.5" customHeight="1" x14ac:dyDescent="0.25">
      <c r="A97" s="180"/>
      <c r="B97" s="26">
        <v>10</v>
      </c>
      <c r="C97" s="18" t="s">
        <v>148</v>
      </c>
      <c r="D97" s="18" t="s">
        <v>241</v>
      </c>
      <c r="E97" s="26">
        <v>15</v>
      </c>
      <c r="F97" s="32"/>
      <c r="G97" s="32"/>
      <c r="H97" s="32"/>
      <c r="I97" s="32"/>
      <c r="J97" s="32"/>
    </row>
    <row r="98" spans="1:10" s="1" customFormat="1" ht="34.5" customHeight="1" x14ac:dyDescent="0.25">
      <c r="A98" s="180"/>
      <c r="B98" s="26">
        <v>10</v>
      </c>
      <c r="C98" s="18" t="s">
        <v>148</v>
      </c>
      <c r="D98" s="18" t="s">
        <v>242</v>
      </c>
      <c r="E98" s="26">
        <v>11</v>
      </c>
      <c r="F98" s="24"/>
      <c r="G98" s="24"/>
      <c r="H98" s="24"/>
      <c r="I98" s="24"/>
      <c r="J98" s="24"/>
    </row>
    <row r="99" spans="1:10" s="1" customFormat="1" ht="34.5" customHeight="1" x14ac:dyDescent="0.25">
      <c r="A99" s="180"/>
      <c r="B99" s="26">
        <v>10</v>
      </c>
      <c r="C99" s="18" t="s">
        <v>197</v>
      </c>
      <c r="D99" s="18" t="s">
        <v>243</v>
      </c>
      <c r="E99" s="26">
        <v>15</v>
      </c>
      <c r="F99" s="24"/>
      <c r="G99" s="24"/>
      <c r="H99" s="24"/>
      <c r="I99" s="24"/>
      <c r="J99" s="24"/>
    </row>
    <row r="100" spans="1:10" ht="34.5" customHeight="1" x14ac:dyDescent="0.25">
      <c r="A100" s="180"/>
      <c r="B100" s="26">
        <v>10</v>
      </c>
      <c r="C100" s="18" t="s">
        <v>197</v>
      </c>
      <c r="D100" s="18" t="s">
        <v>244</v>
      </c>
      <c r="E100" s="26">
        <v>15</v>
      </c>
      <c r="F100" s="32"/>
      <c r="G100" s="32"/>
      <c r="H100" s="32"/>
      <c r="I100" s="32"/>
      <c r="J100" s="32"/>
    </row>
    <row r="101" spans="1:10" s="1" customFormat="1" ht="34.5" customHeight="1" x14ac:dyDescent="0.25">
      <c r="A101" s="180"/>
      <c r="B101" s="26">
        <v>10</v>
      </c>
      <c r="C101" s="18" t="s">
        <v>197</v>
      </c>
      <c r="D101" s="18" t="s">
        <v>245</v>
      </c>
      <c r="E101" s="26">
        <v>16</v>
      </c>
      <c r="F101" s="24"/>
      <c r="G101" s="24"/>
      <c r="H101" s="24"/>
      <c r="I101" s="24"/>
      <c r="J101" s="24"/>
    </row>
    <row r="102" spans="1:10" s="1" customFormat="1" ht="34.5" customHeight="1" x14ac:dyDescent="0.25">
      <c r="A102" s="180"/>
      <c r="B102" s="26">
        <v>10</v>
      </c>
      <c r="C102" s="18" t="s">
        <v>246</v>
      </c>
      <c r="D102" s="18" t="s">
        <v>247</v>
      </c>
      <c r="E102" s="26">
        <v>8</v>
      </c>
      <c r="F102" s="24"/>
      <c r="G102" s="24"/>
      <c r="H102" s="24"/>
      <c r="I102" s="24"/>
      <c r="J102" s="24"/>
    </row>
    <row r="103" spans="1:10" ht="34.5" customHeight="1" x14ac:dyDescent="0.25">
      <c r="A103" s="180"/>
      <c r="B103" s="26">
        <v>10</v>
      </c>
      <c r="C103" s="18" t="s">
        <v>248</v>
      </c>
      <c r="D103" s="18" t="s">
        <v>249</v>
      </c>
      <c r="E103" s="26">
        <v>10</v>
      </c>
      <c r="F103" s="32"/>
      <c r="G103" s="32"/>
      <c r="H103" s="32"/>
      <c r="I103" s="32"/>
      <c r="J103" s="32"/>
    </row>
    <row r="104" spans="1:10" s="1" customFormat="1" ht="34.5" customHeight="1" x14ac:dyDescent="0.25">
      <c r="A104" s="180"/>
      <c r="B104" s="26">
        <v>10</v>
      </c>
      <c r="C104" s="18" t="s">
        <v>237</v>
      </c>
      <c r="D104" s="18" t="s">
        <v>250</v>
      </c>
      <c r="E104" s="26">
        <v>11</v>
      </c>
      <c r="F104" s="24"/>
      <c r="G104" s="24"/>
      <c r="H104" s="24"/>
      <c r="I104" s="24"/>
      <c r="J104" s="24"/>
    </row>
    <row r="105" spans="1:10" ht="34.5" customHeight="1" x14ac:dyDescent="0.25">
      <c r="A105" s="180"/>
      <c r="B105" s="26" t="s">
        <v>251</v>
      </c>
      <c r="C105" s="18" t="s">
        <v>252</v>
      </c>
      <c r="D105" s="18" t="s">
        <v>253</v>
      </c>
      <c r="E105" s="26">
        <v>10</v>
      </c>
      <c r="F105" s="32"/>
      <c r="G105" s="32"/>
      <c r="H105" s="32"/>
      <c r="I105" s="32"/>
      <c r="J105" s="32"/>
    </row>
    <row r="106" spans="1:10" s="1" customFormat="1" ht="34.5" customHeight="1" x14ac:dyDescent="0.25">
      <c r="A106" s="180"/>
      <c r="B106" s="26">
        <v>10</v>
      </c>
      <c r="C106" s="18" t="s">
        <v>226</v>
      </c>
      <c r="D106" s="18" t="s">
        <v>254</v>
      </c>
      <c r="E106" s="26">
        <v>8</v>
      </c>
      <c r="F106" s="24"/>
      <c r="G106" s="24"/>
      <c r="H106" s="24"/>
      <c r="I106" s="24"/>
      <c r="J106" s="24"/>
    </row>
    <row r="107" spans="1:10" s="1" customFormat="1" ht="34.5" customHeight="1" x14ac:dyDescent="0.25">
      <c r="A107" s="180"/>
      <c r="B107" s="26" t="s">
        <v>255</v>
      </c>
      <c r="C107" s="18" t="s">
        <v>256</v>
      </c>
      <c r="D107" s="18" t="s">
        <v>257</v>
      </c>
      <c r="E107" s="26">
        <v>14</v>
      </c>
      <c r="F107" s="24"/>
      <c r="G107" s="24"/>
      <c r="H107" s="24"/>
      <c r="I107" s="24"/>
      <c r="J107" s="24"/>
    </row>
    <row r="108" spans="1:10" ht="34.5" customHeight="1" x14ac:dyDescent="0.25">
      <c r="A108" s="180"/>
      <c r="B108" s="26" t="s">
        <v>255</v>
      </c>
      <c r="C108" s="18" t="s">
        <v>258</v>
      </c>
      <c r="D108" s="18" t="s">
        <v>259</v>
      </c>
      <c r="E108" s="26">
        <v>14</v>
      </c>
      <c r="F108" s="32"/>
      <c r="G108" s="32"/>
      <c r="H108" s="32"/>
      <c r="I108" s="32"/>
      <c r="J108" s="32"/>
    </row>
    <row r="109" spans="1:10" ht="34.5" customHeight="1" x14ac:dyDescent="0.25">
      <c r="A109" s="180"/>
      <c r="B109" s="26" t="s">
        <v>251</v>
      </c>
      <c r="C109" s="18" t="s">
        <v>228</v>
      </c>
      <c r="D109" s="18" t="s">
        <v>229</v>
      </c>
      <c r="E109" s="26">
        <v>12</v>
      </c>
      <c r="F109" s="32"/>
      <c r="G109" s="32"/>
      <c r="H109" s="32"/>
      <c r="I109" s="32"/>
      <c r="J109" s="32"/>
    </row>
    <row r="110" spans="1:10" s="1" customFormat="1" ht="34.5" customHeight="1" x14ac:dyDescent="0.25">
      <c r="A110" s="180"/>
      <c r="B110" s="26" t="s">
        <v>255</v>
      </c>
      <c r="C110" s="18" t="s">
        <v>260</v>
      </c>
      <c r="D110" s="18" t="s">
        <v>151</v>
      </c>
      <c r="E110" s="26">
        <v>9</v>
      </c>
      <c r="F110" s="24"/>
      <c r="G110" s="24"/>
      <c r="H110" s="24"/>
      <c r="I110" s="24"/>
      <c r="J110" s="24"/>
    </row>
    <row r="111" spans="1:10" s="1" customFormat="1" ht="34.5" customHeight="1" x14ac:dyDescent="0.25">
      <c r="A111" s="180"/>
      <c r="B111" s="26">
        <v>11</v>
      </c>
      <c r="C111" s="18" t="s">
        <v>148</v>
      </c>
      <c r="D111" s="18" t="s">
        <v>261</v>
      </c>
      <c r="E111" s="26">
        <v>6</v>
      </c>
      <c r="F111" s="24"/>
      <c r="G111" s="24"/>
      <c r="H111" s="24"/>
      <c r="I111" s="24"/>
      <c r="J111" s="24"/>
    </row>
    <row r="112" spans="1:10" s="1" customFormat="1" ht="34.5" customHeight="1" x14ac:dyDescent="0.25">
      <c r="A112" s="180"/>
      <c r="B112" s="26">
        <v>11</v>
      </c>
      <c r="C112" s="18" t="s">
        <v>197</v>
      </c>
      <c r="D112" s="18" t="s">
        <v>245</v>
      </c>
      <c r="E112" s="26">
        <v>17</v>
      </c>
      <c r="F112" s="24"/>
      <c r="G112" s="24"/>
      <c r="H112" s="24"/>
      <c r="I112" s="24"/>
      <c r="J112" s="24"/>
    </row>
    <row r="113" spans="1:10" ht="34.5" customHeight="1" x14ac:dyDescent="0.25">
      <c r="A113" s="180"/>
      <c r="B113" s="26">
        <v>12</v>
      </c>
      <c r="C113" s="18" t="s">
        <v>148</v>
      </c>
      <c r="D113" s="18" t="s">
        <v>261</v>
      </c>
      <c r="E113" s="26">
        <v>15</v>
      </c>
      <c r="F113" s="32"/>
      <c r="G113" s="32"/>
      <c r="H113" s="32"/>
      <c r="I113" s="32"/>
      <c r="J113" s="32"/>
    </row>
    <row r="114" spans="1:10" ht="34.5" customHeight="1" x14ac:dyDescent="0.25">
      <c r="A114" s="180"/>
      <c r="B114" s="26">
        <v>12</v>
      </c>
      <c r="C114" s="18" t="s">
        <v>197</v>
      </c>
      <c r="D114" s="18" t="s">
        <v>244</v>
      </c>
      <c r="E114" s="26">
        <v>11</v>
      </c>
      <c r="F114" s="32"/>
      <c r="G114" s="32"/>
      <c r="H114" s="32"/>
      <c r="I114" s="32"/>
      <c r="J114" s="32"/>
    </row>
    <row r="115" spans="1:10" s="1" customFormat="1" ht="34.5" customHeight="1" x14ac:dyDescent="0.25">
      <c r="A115" s="180"/>
      <c r="B115" s="26">
        <v>12</v>
      </c>
      <c r="C115" s="18" t="s">
        <v>197</v>
      </c>
      <c r="D115" s="18" t="s">
        <v>245</v>
      </c>
      <c r="E115" s="26">
        <v>10</v>
      </c>
      <c r="F115" s="24"/>
      <c r="G115" s="24"/>
      <c r="H115" s="24"/>
      <c r="I115" s="24"/>
      <c r="J115" s="24"/>
    </row>
    <row r="116" spans="1:10" ht="34.5" customHeight="1" x14ac:dyDescent="0.25">
      <c r="A116" s="180"/>
      <c r="B116" s="116" t="s">
        <v>251</v>
      </c>
      <c r="C116" s="18" t="s">
        <v>262</v>
      </c>
      <c r="D116" s="18" t="s">
        <v>263</v>
      </c>
      <c r="E116" s="26">
        <v>4</v>
      </c>
      <c r="F116" s="32"/>
      <c r="G116" s="32"/>
      <c r="H116" s="32"/>
      <c r="I116" s="32"/>
      <c r="J116" s="32"/>
    </row>
    <row r="117" spans="1:10" s="1" customFormat="1" ht="34.5" customHeight="1" x14ac:dyDescent="0.25">
      <c r="A117" s="180"/>
      <c r="B117" s="26">
        <v>12</v>
      </c>
      <c r="C117" s="18" t="s">
        <v>248</v>
      </c>
      <c r="D117" s="18" t="s">
        <v>249</v>
      </c>
      <c r="E117" s="26">
        <v>6</v>
      </c>
      <c r="F117" s="24"/>
      <c r="G117" s="24"/>
      <c r="H117" s="24"/>
      <c r="I117" s="24"/>
      <c r="J117" s="24"/>
    </row>
    <row r="118" spans="1:10" s="1" customFormat="1" ht="34.5" customHeight="1" x14ac:dyDescent="0.25">
      <c r="A118" s="180"/>
      <c r="B118" s="26">
        <v>12</v>
      </c>
      <c r="C118" s="18" t="s">
        <v>226</v>
      </c>
      <c r="D118" s="18" t="s">
        <v>254</v>
      </c>
      <c r="E118" s="26">
        <v>5</v>
      </c>
      <c r="F118" s="24"/>
      <c r="G118" s="24"/>
      <c r="H118" s="24"/>
      <c r="I118" s="24"/>
      <c r="J118" s="24"/>
    </row>
    <row r="119" spans="1:10" s="24" customFormat="1" ht="34.5" customHeight="1" x14ac:dyDescent="0.25">
      <c r="A119" s="180"/>
      <c r="B119" s="26">
        <v>9</v>
      </c>
      <c r="C119" s="18" t="s">
        <v>264</v>
      </c>
      <c r="D119" s="18" t="s">
        <v>265</v>
      </c>
      <c r="E119" s="26">
        <v>17</v>
      </c>
    </row>
    <row r="120" spans="1:10" s="24" customFormat="1" ht="34.5" customHeight="1" x14ac:dyDescent="0.25">
      <c r="A120" s="180"/>
      <c r="B120" s="26">
        <v>9</v>
      </c>
      <c r="C120" s="18" t="s">
        <v>266</v>
      </c>
      <c r="D120" s="18" t="s">
        <v>267</v>
      </c>
      <c r="E120" s="26">
        <v>17</v>
      </c>
    </row>
    <row r="121" spans="1:10" s="24" customFormat="1" ht="34.5" customHeight="1" x14ac:dyDescent="0.25">
      <c r="A121" s="180"/>
      <c r="B121" s="26">
        <v>9</v>
      </c>
      <c r="C121" s="18" t="s">
        <v>268</v>
      </c>
      <c r="D121" s="18" t="s">
        <v>269</v>
      </c>
      <c r="E121" s="26">
        <v>12</v>
      </c>
    </row>
    <row r="122" spans="1:10" s="24" customFormat="1" ht="34.5" customHeight="1" x14ac:dyDescent="0.25">
      <c r="A122" s="180"/>
      <c r="B122" s="26">
        <v>9</v>
      </c>
      <c r="C122" s="18" t="s">
        <v>195</v>
      </c>
      <c r="D122" s="18" t="s">
        <v>270</v>
      </c>
      <c r="E122" s="26">
        <v>19</v>
      </c>
    </row>
    <row r="123" spans="1:10" s="24" customFormat="1" ht="34.5" customHeight="1" x14ac:dyDescent="0.25">
      <c r="A123" s="180"/>
      <c r="B123" s="26">
        <v>9</v>
      </c>
      <c r="C123" s="18" t="s">
        <v>271</v>
      </c>
      <c r="D123" s="18" t="s">
        <v>272</v>
      </c>
      <c r="E123" s="26">
        <v>15</v>
      </c>
    </row>
    <row r="124" spans="1:10" s="24" customFormat="1" ht="34.5" customHeight="1" x14ac:dyDescent="0.25">
      <c r="A124" s="180"/>
      <c r="B124" s="26">
        <v>9</v>
      </c>
      <c r="C124" s="18" t="s">
        <v>273</v>
      </c>
      <c r="D124" s="18" t="s">
        <v>274</v>
      </c>
      <c r="E124" s="26">
        <v>6</v>
      </c>
    </row>
    <row r="125" spans="1:10" s="24" customFormat="1" ht="34.5" customHeight="1" x14ac:dyDescent="0.25">
      <c r="A125" s="180"/>
      <c r="B125" s="26" t="s">
        <v>275</v>
      </c>
      <c r="C125" s="18" t="s">
        <v>266</v>
      </c>
      <c r="D125" s="18" t="s">
        <v>267</v>
      </c>
      <c r="E125" s="26">
        <v>18</v>
      </c>
    </row>
    <row r="126" spans="1:10" s="24" customFormat="1" ht="34.5" customHeight="1" x14ac:dyDescent="0.25">
      <c r="A126" s="180"/>
      <c r="B126" s="26" t="s">
        <v>275</v>
      </c>
      <c r="C126" s="18" t="s">
        <v>271</v>
      </c>
      <c r="D126" s="18" t="s">
        <v>272</v>
      </c>
      <c r="E126" s="26">
        <v>24</v>
      </c>
    </row>
    <row r="127" spans="1:10" s="24" customFormat="1" ht="34.5" customHeight="1" x14ac:dyDescent="0.25">
      <c r="A127" s="180"/>
      <c r="B127" s="26" t="s">
        <v>275</v>
      </c>
      <c r="C127" s="18" t="s">
        <v>264</v>
      </c>
      <c r="D127" s="18" t="s">
        <v>265</v>
      </c>
      <c r="E127" s="26">
        <v>19</v>
      </c>
    </row>
    <row r="128" spans="1:10" s="24" customFormat="1" ht="34.5" customHeight="1" x14ac:dyDescent="0.25">
      <c r="A128" s="180"/>
      <c r="B128" s="26" t="s">
        <v>275</v>
      </c>
      <c r="C128" s="18" t="s">
        <v>268</v>
      </c>
      <c r="D128" s="18" t="s">
        <v>269</v>
      </c>
      <c r="E128" s="26">
        <v>9</v>
      </c>
    </row>
    <row r="129" spans="1:10" s="24" customFormat="1" ht="34.5" customHeight="1" x14ac:dyDescent="0.25">
      <c r="A129" s="180"/>
      <c r="B129" s="26" t="s">
        <v>275</v>
      </c>
      <c r="C129" s="18" t="s">
        <v>195</v>
      </c>
      <c r="D129" s="18" t="s">
        <v>276</v>
      </c>
      <c r="E129" s="26">
        <v>13</v>
      </c>
    </row>
    <row r="130" spans="1:10" s="24" customFormat="1" ht="34.5" customHeight="1" x14ac:dyDescent="0.25">
      <c r="A130" s="180"/>
      <c r="B130" s="26" t="s">
        <v>275</v>
      </c>
      <c r="C130" s="18" t="s">
        <v>273</v>
      </c>
      <c r="D130" s="18" t="s">
        <v>274</v>
      </c>
      <c r="E130" s="26">
        <v>10</v>
      </c>
    </row>
    <row r="131" spans="1:10" s="24" customFormat="1" ht="34.5" customHeight="1" x14ac:dyDescent="0.25">
      <c r="A131" s="180"/>
      <c r="B131" s="26">
        <v>12</v>
      </c>
      <c r="C131" s="18" t="s">
        <v>273</v>
      </c>
      <c r="D131" s="18" t="s">
        <v>274</v>
      </c>
      <c r="E131" s="26">
        <v>14</v>
      </c>
    </row>
    <row r="132" spans="1:10" s="24" customFormat="1" ht="34.5" customHeight="1" x14ac:dyDescent="0.25">
      <c r="A132" s="180"/>
      <c r="B132" s="26">
        <v>12</v>
      </c>
      <c r="C132" s="18" t="s">
        <v>271</v>
      </c>
      <c r="D132" s="18" t="s">
        <v>272</v>
      </c>
      <c r="E132" s="26">
        <v>18</v>
      </c>
    </row>
    <row r="133" spans="1:10" s="24" customFormat="1" ht="34.5" customHeight="1" x14ac:dyDescent="0.25">
      <c r="A133" s="180"/>
      <c r="B133" s="26">
        <v>12</v>
      </c>
      <c r="C133" s="18" t="s">
        <v>264</v>
      </c>
      <c r="D133" s="18" t="s">
        <v>265</v>
      </c>
      <c r="E133" s="26">
        <v>17</v>
      </c>
    </row>
    <row r="134" spans="1:10" s="24" customFormat="1" ht="34.5" customHeight="1" x14ac:dyDescent="0.25">
      <c r="A134" s="180"/>
      <c r="B134" s="26">
        <v>12</v>
      </c>
      <c r="C134" s="18" t="s">
        <v>195</v>
      </c>
      <c r="D134" s="18" t="s">
        <v>276</v>
      </c>
      <c r="E134" s="26">
        <v>12</v>
      </c>
    </row>
    <row r="135" spans="1:10" s="24" customFormat="1" ht="34.5" customHeight="1" x14ac:dyDescent="0.25">
      <c r="A135" s="180"/>
      <c r="B135" s="26">
        <v>12</v>
      </c>
      <c r="C135" s="18" t="s">
        <v>268</v>
      </c>
      <c r="D135" s="18" t="s">
        <v>269</v>
      </c>
      <c r="E135" s="26">
        <v>15</v>
      </c>
    </row>
    <row r="136" spans="1:10" s="24" customFormat="1" ht="34.5" customHeight="1" x14ac:dyDescent="0.25">
      <c r="A136" s="180"/>
      <c r="B136" s="26">
        <v>12</v>
      </c>
      <c r="C136" s="18" t="s">
        <v>277</v>
      </c>
      <c r="D136" s="18" t="s">
        <v>278</v>
      </c>
      <c r="E136" s="26">
        <v>5</v>
      </c>
    </row>
    <row r="137" spans="1:10" s="1" customFormat="1" ht="39.950000000000003" customHeight="1" thickBot="1" x14ac:dyDescent="0.3">
      <c r="A137" s="19"/>
      <c r="B137" s="20"/>
      <c r="C137" s="21"/>
      <c r="D137" s="21"/>
      <c r="E137" s="20">
        <f>SUM(E91:E136)</f>
        <v>571</v>
      </c>
      <c r="F137" s="24"/>
      <c r="G137" s="24"/>
      <c r="H137" s="24"/>
      <c r="I137" s="24"/>
      <c r="J137" s="24"/>
    </row>
    <row r="138" spans="1:10" s="32" customFormat="1" ht="33" customHeight="1" thickBot="1" x14ac:dyDescent="0.3">
      <c r="A138" s="132" t="s">
        <v>64</v>
      </c>
      <c r="B138" s="33" t="s">
        <v>64</v>
      </c>
      <c r="C138" s="18" t="s">
        <v>260</v>
      </c>
      <c r="D138" s="18" t="s">
        <v>151</v>
      </c>
      <c r="E138" s="26">
        <v>3</v>
      </c>
      <c r="F138" s="32" t="s">
        <v>279</v>
      </c>
    </row>
    <row r="139" spans="1:10" s="32" customFormat="1" ht="33" customHeight="1" thickBot="1" x14ac:dyDescent="0.3">
      <c r="A139" s="133"/>
      <c r="B139" s="33" t="s">
        <v>64</v>
      </c>
      <c r="C139" s="18" t="s">
        <v>228</v>
      </c>
      <c r="D139" s="18" t="s">
        <v>229</v>
      </c>
      <c r="E139" s="26">
        <v>4</v>
      </c>
      <c r="F139" s="32" t="s">
        <v>279</v>
      </c>
    </row>
    <row r="140" spans="1:10" s="32" customFormat="1" ht="33" customHeight="1" thickBot="1" x14ac:dyDescent="0.3">
      <c r="A140" s="133"/>
      <c r="B140" s="33" t="s">
        <v>64</v>
      </c>
      <c r="C140" s="18" t="s">
        <v>280</v>
      </c>
      <c r="D140" s="18" t="s">
        <v>281</v>
      </c>
      <c r="E140" s="26">
        <v>9</v>
      </c>
    </row>
    <row r="141" spans="1:10" s="32" customFormat="1" ht="44.25" customHeight="1" thickBot="1" x14ac:dyDescent="0.3">
      <c r="A141" s="133"/>
      <c r="B141" s="33" t="s">
        <v>64</v>
      </c>
      <c r="C141" s="18" t="s">
        <v>282</v>
      </c>
      <c r="D141" s="18" t="s">
        <v>283</v>
      </c>
      <c r="E141" s="26">
        <v>25</v>
      </c>
    </row>
    <row r="142" spans="1:10" s="32" customFormat="1" ht="33" customHeight="1" thickBot="1" x14ac:dyDescent="0.3">
      <c r="A142" s="133"/>
      <c r="B142" s="33" t="s">
        <v>64</v>
      </c>
      <c r="C142" s="18" t="s">
        <v>284</v>
      </c>
      <c r="D142" s="18" t="s">
        <v>285</v>
      </c>
      <c r="E142" s="26">
        <v>14</v>
      </c>
    </row>
    <row r="143" spans="1:10" s="32" customFormat="1" ht="33" customHeight="1" thickBot="1" x14ac:dyDescent="0.3">
      <c r="A143" s="133"/>
      <c r="B143" s="33" t="s">
        <v>64</v>
      </c>
      <c r="C143" s="18" t="s">
        <v>286</v>
      </c>
      <c r="D143" s="18"/>
      <c r="E143" s="26">
        <v>10</v>
      </c>
    </row>
    <row r="144" spans="1:10" s="32" customFormat="1" ht="33" customHeight="1" thickBot="1" x14ac:dyDescent="0.3">
      <c r="A144" s="133"/>
      <c r="B144" s="33" t="s">
        <v>64</v>
      </c>
      <c r="C144" s="18" t="s">
        <v>287</v>
      </c>
      <c r="D144" s="18" t="s">
        <v>288</v>
      </c>
      <c r="E144" s="26">
        <v>10</v>
      </c>
    </row>
    <row r="145" spans="1:10" s="32" customFormat="1" ht="39.950000000000003" customHeight="1" thickBot="1" x14ac:dyDescent="0.3">
      <c r="A145" s="134"/>
      <c r="B145" s="59"/>
      <c r="C145" s="60"/>
      <c r="D145" s="60"/>
      <c r="E145" s="121">
        <f>SUM(E138:E144)</f>
        <v>75</v>
      </c>
    </row>
    <row r="146" spans="1:10" ht="39.950000000000003" customHeight="1" x14ac:dyDescent="0.25">
      <c r="A146" s="32"/>
      <c r="B146" s="24"/>
      <c r="E146" s="24"/>
      <c r="F146" s="32"/>
      <c r="G146" s="32"/>
      <c r="H146" s="32"/>
      <c r="I146" s="32"/>
      <c r="J146" s="32"/>
    </row>
    <row r="147" spans="1:10" ht="39.950000000000003" customHeight="1" x14ac:dyDescent="0.25">
      <c r="A147" s="32"/>
      <c r="B147" s="24"/>
      <c r="E147" s="24"/>
      <c r="F147" s="32"/>
      <c r="G147" s="32"/>
      <c r="H147" s="32"/>
      <c r="I147" s="32"/>
      <c r="J147" s="32"/>
    </row>
    <row r="148" spans="1:10" ht="39.950000000000003" customHeight="1" x14ac:dyDescent="0.25">
      <c r="A148" s="32"/>
      <c r="B148" s="24"/>
      <c r="E148" s="24"/>
      <c r="F148" s="32"/>
      <c r="G148" s="32"/>
      <c r="H148" s="32"/>
      <c r="I148" s="32"/>
      <c r="J148" s="32"/>
    </row>
    <row r="149" spans="1:10" ht="39.950000000000003" customHeight="1" x14ac:dyDescent="0.25">
      <c r="A149" s="32"/>
      <c r="B149" s="24"/>
      <c r="E149" s="24"/>
      <c r="F149" s="32"/>
      <c r="G149" s="32"/>
      <c r="H149" s="32"/>
      <c r="I149" s="32"/>
      <c r="J149" s="32"/>
    </row>
    <row r="150" spans="1:10" ht="39.950000000000003" customHeight="1" x14ac:dyDescent="0.25">
      <c r="A150" s="32"/>
      <c r="B150" s="24"/>
      <c r="E150" s="24"/>
      <c r="F150" s="32"/>
      <c r="G150" s="32"/>
      <c r="H150" s="32"/>
      <c r="I150" s="32"/>
      <c r="J150" s="32"/>
    </row>
    <row r="151" spans="1:10" ht="39.950000000000003" customHeight="1" x14ac:dyDescent="0.25">
      <c r="A151" s="32"/>
      <c r="B151" s="24"/>
      <c r="E151" s="24"/>
      <c r="F151" s="32"/>
      <c r="G151" s="32"/>
      <c r="H151" s="32"/>
      <c r="I151" s="32"/>
      <c r="J151" s="32"/>
    </row>
    <row r="152" spans="1:10" ht="39.950000000000003" customHeight="1" x14ac:dyDescent="0.25">
      <c r="A152" s="32"/>
      <c r="B152" s="24"/>
      <c r="E152" s="24"/>
      <c r="F152" s="32"/>
      <c r="G152" s="32"/>
      <c r="H152" s="32"/>
      <c r="I152" s="32"/>
      <c r="J152" s="32"/>
    </row>
    <row r="153" spans="1:10" ht="39.950000000000003" customHeight="1" x14ac:dyDescent="0.25">
      <c r="A153" s="32"/>
      <c r="B153" s="24"/>
      <c r="E153" s="24"/>
      <c r="F153" s="32"/>
      <c r="G153" s="32"/>
      <c r="H153" s="32"/>
      <c r="I153" s="32"/>
      <c r="J153" s="32"/>
    </row>
    <row r="154" spans="1:10" ht="39.950000000000003" customHeight="1" x14ac:dyDescent="0.25">
      <c r="A154" s="32"/>
      <c r="B154" s="24"/>
      <c r="E154" s="24"/>
      <c r="F154" s="32"/>
      <c r="G154" s="32"/>
      <c r="H154" s="32"/>
      <c r="I154" s="32"/>
      <c r="J154" s="32"/>
    </row>
    <row r="155" spans="1:10" ht="39.950000000000003" customHeight="1" x14ac:dyDescent="0.25">
      <c r="A155" s="32"/>
      <c r="B155" s="24"/>
      <c r="E155" s="24"/>
      <c r="F155" s="32"/>
      <c r="G155" s="32"/>
      <c r="H155" s="32"/>
      <c r="I155" s="32"/>
      <c r="J155" s="32"/>
    </row>
    <row r="156" spans="1:10" ht="39.950000000000003" customHeight="1" x14ac:dyDescent="0.25">
      <c r="A156" s="32"/>
      <c r="B156" s="24"/>
      <c r="E156" s="24"/>
      <c r="F156" s="32"/>
      <c r="G156" s="32"/>
      <c r="H156" s="32"/>
      <c r="I156" s="32"/>
      <c r="J156" s="32"/>
    </row>
    <row r="157" spans="1:10" ht="39.950000000000003" customHeight="1" x14ac:dyDescent="0.25">
      <c r="A157" s="32"/>
      <c r="B157" s="24"/>
      <c r="E157" s="24"/>
      <c r="F157" s="32"/>
      <c r="G157" s="32"/>
      <c r="H157" s="32"/>
      <c r="I157" s="32"/>
      <c r="J157" s="32"/>
    </row>
    <row r="158" spans="1:10" ht="39.950000000000003" customHeight="1" x14ac:dyDescent="0.25">
      <c r="A158" s="32"/>
      <c r="B158" s="24"/>
      <c r="E158" s="24"/>
      <c r="F158" s="32"/>
      <c r="G158" s="32"/>
      <c r="H158" s="32"/>
      <c r="I158" s="32"/>
      <c r="J158" s="32"/>
    </row>
    <row r="159" spans="1:10" ht="39.950000000000003" customHeight="1" x14ac:dyDescent="0.25">
      <c r="A159" s="32"/>
      <c r="B159" s="24"/>
      <c r="E159" s="24"/>
      <c r="F159" s="32"/>
      <c r="G159" s="32"/>
      <c r="H159" s="32"/>
      <c r="I159" s="32"/>
      <c r="J159" s="32"/>
    </row>
    <row r="160" spans="1:10" ht="39.950000000000003" customHeight="1" x14ac:dyDescent="0.25">
      <c r="A160" s="32"/>
      <c r="B160" s="24"/>
      <c r="E160" s="24"/>
      <c r="F160" s="32"/>
      <c r="G160" s="32"/>
      <c r="H160" s="32"/>
      <c r="I160" s="32"/>
      <c r="J160" s="32"/>
    </row>
    <row r="161" spans="1:10" ht="39.950000000000003" customHeight="1" x14ac:dyDescent="0.25">
      <c r="A161" s="32"/>
      <c r="B161" s="24"/>
      <c r="E161" s="24"/>
      <c r="F161" s="32"/>
      <c r="G161" s="32"/>
      <c r="H161" s="32"/>
      <c r="I161" s="32"/>
      <c r="J161" s="32"/>
    </row>
    <row r="162" spans="1:10" ht="39.950000000000003" customHeight="1" x14ac:dyDescent="0.25">
      <c r="A162" s="32"/>
      <c r="B162" s="24"/>
      <c r="E162" s="24"/>
      <c r="F162" s="32"/>
      <c r="G162" s="32"/>
      <c r="H162" s="32"/>
      <c r="I162" s="32"/>
      <c r="J162" s="32"/>
    </row>
    <row r="163" spans="1:10" ht="39.950000000000003" customHeight="1" x14ac:dyDescent="0.25">
      <c r="A163" s="32"/>
      <c r="B163" s="24"/>
      <c r="E163" s="24"/>
      <c r="F163" s="32"/>
      <c r="G163" s="32"/>
      <c r="H163" s="32"/>
      <c r="I163" s="32"/>
      <c r="J163" s="32"/>
    </row>
    <row r="164" spans="1:10" ht="39.950000000000003" customHeight="1" x14ac:dyDescent="0.25">
      <c r="A164" s="32"/>
      <c r="B164" s="24"/>
      <c r="E164" s="24"/>
      <c r="F164" s="32"/>
      <c r="G164" s="32"/>
      <c r="H164" s="32"/>
      <c r="I164" s="32"/>
      <c r="J164" s="32"/>
    </row>
    <row r="165" spans="1:10" ht="39.950000000000003" customHeight="1" x14ac:dyDescent="0.25">
      <c r="A165" s="32"/>
      <c r="B165" s="24"/>
      <c r="E165" s="24"/>
      <c r="F165" s="32"/>
      <c r="G165" s="32"/>
      <c r="H165" s="32"/>
      <c r="I165" s="32"/>
      <c r="J165" s="32"/>
    </row>
    <row r="166" spans="1:10" ht="39.950000000000003" customHeight="1" x14ac:dyDescent="0.25">
      <c r="A166" s="32"/>
      <c r="B166" s="24"/>
      <c r="E166" s="24"/>
      <c r="F166" s="32"/>
      <c r="G166" s="32"/>
      <c r="H166" s="32"/>
      <c r="I166" s="32"/>
      <c r="J166" s="32"/>
    </row>
    <row r="167" spans="1:10" ht="39.950000000000003" customHeight="1" x14ac:dyDescent="0.25">
      <c r="A167" s="32"/>
      <c r="B167" s="24"/>
      <c r="E167" s="24"/>
      <c r="F167" s="32"/>
      <c r="G167" s="32"/>
      <c r="H167" s="32"/>
      <c r="I167" s="32"/>
      <c r="J167" s="32"/>
    </row>
    <row r="168" spans="1:10" ht="39.950000000000003" customHeight="1" x14ac:dyDescent="0.25">
      <c r="A168" s="32"/>
      <c r="B168" s="24"/>
      <c r="E168" s="24"/>
      <c r="F168" s="32"/>
      <c r="G168" s="32"/>
      <c r="H168" s="32"/>
      <c r="I168" s="32"/>
      <c r="J168" s="32"/>
    </row>
    <row r="169" spans="1:10" ht="39.950000000000003" customHeight="1" x14ac:dyDescent="0.25">
      <c r="A169" s="32"/>
      <c r="B169" s="24"/>
      <c r="E169" s="24"/>
      <c r="F169" s="32"/>
      <c r="G169" s="32"/>
      <c r="H169" s="32"/>
      <c r="I169" s="32"/>
      <c r="J169" s="32"/>
    </row>
    <row r="170" spans="1:10" ht="39.950000000000003" customHeight="1" x14ac:dyDescent="0.25">
      <c r="A170" s="32"/>
      <c r="B170" s="24"/>
      <c r="E170" s="24"/>
      <c r="F170" s="32"/>
      <c r="G170" s="32"/>
      <c r="H170" s="32"/>
      <c r="I170" s="32"/>
      <c r="J170" s="32"/>
    </row>
    <row r="171" spans="1:10" ht="39.950000000000003" customHeight="1" x14ac:dyDescent="0.25">
      <c r="A171" s="32"/>
      <c r="B171" s="24"/>
      <c r="E171" s="24"/>
      <c r="F171" s="32"/>
      <c r="G171" s="32"/>
      <c r="H171" s="32"/>
      <c r="I171" s="32"/>
      <c r="J171" s="32"/>
    </row>
    <row r="172" spans="1:10" ht="39.950000000000003" customHeight="1" x14ac:dyDescent="0.25">
      <c r="A172" s="32"/>
      <c r="B172" s="24"/>
      <c r="E172" s="24"/>
      <c r="F172" s="32"/>
      <c r="G172" s="32"/>
      <c r="H172" s="32"/>
      <c r="I172" s="32"/>
      <c r="J172" s="32"/>
    </row>
    <row r="173" spans="1:10" ht="39.950000000000003" customHeight="1" x14ac:dyDescent="0.25">
      <c r="A173" s="32"/>
      <c r="B173" s="24"/>
      <c r="E173" s="24"/>
      <c r="F173" s="32"/>
      <c r="G173" s="32"/>
      <c r="H173" s="32"/>
      <c r="I173" s="32"/>
      <c r="J173" s="32"/>
    </row>
    <row r="174" spans="1:10" ht="39.950000000000003" customHeight="1" x14ac:dyDescent="0.25">
      <c r="A174" s="32"/>
      <c r="B174" s="24"/>
      <c r="E174" s="24"/>
      <c r="F174" s="32"/>
      <c r="G174" s="32"/>
      <c r="H174" s="32"/>
      <c r="I174" s="32"/>
      <c r="J174" s="32"/>
    </row>
    <row r="175" spans="1:10" ht="39.950000000000003" customHeight="1" x14ac:dyDescent="0.25">
      <c r="A175" s="32"/>
      <c r="B175" s="24"/>
      <c r="E175" s="24"/>
      <c r="F175" s="32"/>
      <c r="G175" s="32"/>
      <c r="H175" s="32"/>
      <c r="I175" s="32"/>
      <c r="J175" s="32"/>
    </row>
    <row r="176" spans="1:10" ht="39.950000000000003" customHeight="1" x14ac:dyDescent="0.25">
      <c r="A176" s="32"/>
      <c r="B176" s="24"/>
      <c r="E176" s="24"/>
      <c r="F176" s="32"/>
      <c r="G176" s="32"/>
      <c r="H176" s="32"/>
      <c r="I176" s="32"/>
      <c r="J176" s="32"/>
    </row>
    <row r="177" spans="1:10" ht="39.950000000000003" customHeight="1" x14ac:dyDescent="0.25">
      <c r="A177" s="32"/>
      <c r="B177" s="24"/>
      <c r="E177" s="24"/>
      <c r="F177" s="32"/>
      <c r="G177" s="32"/>
      <c r="H177" s="32"/>
      <c r="I177" s="32"/>
      <c r="J177" s="32"/>
    </row>
  </sheetData>
  <mergeCells count="10">
    <mergeCell ref="A138:A145"/>
    <mergeCell ref="A69:A87"/>
    <mergeCell ref="A91:A136"/>
    <mergeCell ref="A36:A57"/>
    <mergeCell ref="A1:E1"/>
    <mergeCell ref="A2:E2"/>
    <mergeCell ref="A3:C3"/>
    <mergeCell ref="A5:A19"/>
    <mergeCell ref="A21:A35"/>
    <mergeCell ref="A59:A67"/>
  </mergeCells>
  <pageMargins left="0.7" right="0.7" top="0.75" bottom="0.75" header="0.3" footer="0.3"/>
  <ignoredErrors>
    <ignoredError sqref="E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="115" zoomScaleNormal="115" workbookViewId="0">
      <selection activeCell="B17" sqref="B17"/>
    </sheetView>
  </sheetViews>
  <sheetFormatPr defaultRowHeight="18.75" x14ac:dyDescent="0.25"/>
  <cols>
    <col min="1" max="1" width="21.140625" style="3" customWidth="1"/>
    <col min="2" max="2" width="28.42578125" style="5" bestFit="1" customWidth="1"/>
    <col min="3" max="3" width="34" style="5" customWidth="1"/>
    <col min="4" max="4" width="15.140625" style="1" bestFit="1" customWidth="1"/>
    <col min="5" max="16384" width="9.140625" style="3"/>
  </cols>
  <sheetData>
    <row r="1" spans="1:4" s="1" customFormat="1" ht="23.25" x14ac:dyDescent="0.25">
      <c r="A1" s="129" t="s">
        <v>0</v>
      </c>
      <c r="B1" s="129"/>
      <c r="C1" s="129"/>
      <c r="D1" s="129"/>
    </row>
    <row r="2" spans="1:4" s="1" customFormat="1" ht="23.25" x14ac:dyDescent="0.25">
      <c r="A2" s="129" t="s">
        <v>1</v>
      </c>
      <c r="B2" s="129"/>
      <c r="C2" s="129"/>
      <c r="D2" s="129"/>
    </row>
    <row r="3" spans="1:4" s="1" customFormat="1" ht="19.5" thickBot="1" x14ac:dyDescent="0.3">
      <c r="A3" s="137"/>
      <c r="B3" s="137"/>
      <c r="C3" s="16"/>
      <c r="D3" s="17"/>
    </row>
    <row r="4" spans="1:4" s="1" customFormat="1" ht="24.95" customHeight="1" thickBot="1" x14ac:dyDescent="0.3">
      <c r="A4" s="114"/>
      <c r="B4" s="114" t="s">
        <v>289</v>
      </c>
      <c r="C4" s="114" t="s">
        <v>138</v>
      </c>
      <c r="D4" s="111">
        <v>42641</v>
      </c>
    </row>
    <row r="5" spans="1:4" s="4" customFormat="1" ht="24.95" customHeight="1" x14ac:dyDescent="0.25">
      <c r="A5" s="179" t="s">
        <v>62</v>
      </c>
      <c r="B5" s="18" t="s">
        <v>290</v>
      </c>
      <c r="C5" s="18" t="s">
        <v>291</v>
      </c>
      <c r="D5" s="26">
        <v>14</v>
      </c>
    </row>
    <row r="6" spans="1:4" s="4" customFormat="1" ht="24.95" customHeight="1" x14ac:dyDescent="0.25">
      <c r="A6" s="178"/>
      <c r="B6" s="18" t="s">
        <v>292</v>
      </c>
      <c r="C6" s="18" t="s">
        <v>293</v>
      </c>
      <c r="D6" s="26">
        <v>12</v>
      </c>
    </row>
    <row r="7" spans="1:4" ht="24.95" customHeight="1" thickBot="1" x14ac:dyDescent="0.3">
      <c r="A7" s="19"/>
      <c r="B7" s="21"/>
      <c r="C7" s="21"/>
      <c r="D7" s="20">
        <f>SUM(D5:D6)</f>
        <v>26</v>
      </c>
    </row>
    <row r="8" spans="1:4" ht="24.95" customHeight="1" x14ac:dyDescent="0.25">
      <c r="A8" s="180" t="s">
        <v>63</v>
      </c>
      <c r="B8" s="18" t="s">
        <v>294</v>
      </c>
      <c r="C8" s="18" t="s">
        <v>295</v>
      </c>
      <c r="D8" s="26">
        <v>16</v>
      </c>
    </row>
    <row r="9" spans="1:4" ht="24.95" customHeight="1" x14ac:dyDescent="0.25">
      <c r="A9" s="180"/>
      <c r="B9" s="18" t="s">
        <v>296</v>
      </c>
      <c r="C9" s="18" t="s">
        <v>297</v>
      </c>
      <c r="D9" s="26">
        <v>10</v>
      </c>
    </row>
    <row r="10" spans="1:4" ht="24.95" customHeight="1" x14ac:dyDescent="0.25">
      <c r="A10" s="180"/>
      <c r="B10" s="18" t="s">
        <v>298</v>
      </c>
      <c r="C10" s="18" t="s">
        <v>299</v>
      </c>
      <c r="D10" s="26">
        <v>12</v>
      </c>
    </row>
    <row r="11" spans="1:4" s="1" customFormat="1" ht="24.95" customHeight="1" thickBot="1" x14ac:dyDescent="0.3">
      <c r="A11" s="19"/>
      <c r="B11" s="21"/>
      <c r="C11" s="21"/>
      <c r="D11" s="20">
        <f>SUM(D8:D10)</f>
        <v>38</v>
      </c>
    </row>
    <row r="12" spans="1:4" x14ac:dyDescent="0.25">
      <c r="A12" s="32"/>
      <c r="D12" s="24"/>
    </row>
    <row r="13" spans="1:4" x14ac:dyDescent="0.25">
      <c r="A13" s="32"/>
      <c r="D13" s="24"/>
    </row>
    <row r="14" spans="1:4" x14ac:dyDescent="0.25">
      <c r="A14" s="32"/>
      <c r="D14" s="24"/>
    </row>
    <row r="15" spans="1:4" x14ac:dyDescent="0.25">
      <c r="A15" s="32"/>
      <c r="D15" s="24"/>
    </row>
    <row r="16" spans="1:4" x14ac:dyDescent="0.25">
      <c r="A16" s="32"/>
      <c r="D16" s="24"/>
    </row>
    <row r="17" spans="1:4" x14ac:dyDescent="0.25">
      <c r="A17" s="32"/>
      <c r="D17" s="24"/>
    </row>
    <row r="18" spans="1:4" x14ac:dyDescent="0.25">
      <c r="A18" s="32"/>
      <c r="D18" s="24"/>
    </row>
    <row r="19" spans="1:4" x14ac:dyDescent="0.25">
      <c r="A19" s="32"/>
      <c r="D19" s="24"/>
    </row>
    <row r="20" spans="1:4" x14ac:dyDescent="0.25">
      <c r="A20" s="32"/>
      <c r="D20" s="24"/>
    </row>
    <row r="21" spans="1:4" x14ac:dyDescent="0.25">
      <c r="A21" s="32"/>
      <c r="D21" s="24"/>
    </row>
    <row r="22" spans="1:4" x14ac:dyDescent="0.25">
      <c r="A22" s="32"/>
      <c r="D22" s="24"/>
    </row>
    <row r="23" spans="1:4" x14ac:dyDescent="0.25">
      <c r="A23" s="32"/>
      <c r="D23" s="24"/>
    </row>
    <row r="24" spans="1:4" x14ac:dyDescent="0.25">
      <c r="A24" s="32"/>
      <c r="D24" s="24"/>
    </row>
    <row r="25" spans="1:4" x14ac:dyDescent="0.25">
      <c r="A25" s="32"/>
      <c r="D25" s="24"/>
    </row>
    <row r="26" spans="1:4" x14ac:dyDescent="0.25">
      <c r="A26" s="32"/>
      <c r="D26" s="24"/>
    </row>
  </sheetData>
  <mergeCells count="5">
    <mergeCell ref="A1:D1"/>
    <mergeCell ref="A2:D2"/>
    <mergeCell ref="A3:B3"/>
    <mergeCell ref="A5:A6"/>
    <mergeCell ref="A8:A10"/>
  </mergeCells>
  <pageMargins left="0.7" right="0.7" top="0.75" bottom="0.75" header="0.3" footer="0.3"/>
  <ignoredErrors>
    <ignoredError sqref="D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962614b-81bb-4f92-bab3-41aba671a769">
      <UserInfo>
        <DisplayName>Արմինե Տեր-Արսենյան</DisplayName>
        <AccountId>19</AccountId>
        <AccountType/>
      </UserInfo>
      <UserInfo>
        <DisplayName>Անուշ Հովհաննիսյան</DisplayName>
        <AccountId>11</AccountId>
        <AccountType/>
      </UserInfo>
      <UserInfo>
        <DisplayName>Ծովինար Սարգսյան</DisplayName>
        <AccountId>20</AccountId>
        <AccountType/>
      </UserInfo>
      <UserInfo>
        <DisplayName>Լարիսա Գևորգյան</DisplayName>
        <AccountId>10</AccountId>
        <AccountType/>
      </UserInfo>
      <UserInfo>
        <DisplayName>Անի Տեր-Արսենյան</DisplayName>
        <AccountId>18</AccountId>
        <AccountType/>
      </UserInfo>
      <UserInfo>
        <DisplayName>Լիլիթ Գասպարյան</DisplayName>
        <AccountId>22</AccountId>
        <AccountType/>
      </UserInfo>
      <UserInfo>
        <DisplayName>Գայանե Առաքելյան</DisplayName>
        <AccountId>21</AccountId>
        <AccountType/>
      </UserInfo>
      <UserInfo>
        <DisplayName>Նարինե Պողոսյան</DisplayName>
        <AccountId>9</AccountId>
        <AccountType/>
      </UserInfo>
      <UserInfo>
        <DisplayName>Լիլիթ Ազիզխանյան</DisplayName>
        <AccountId>1</AccountId>
        <AccountType/>
      </UserInfo>
      <UserInfo>
        <DisplayName>Լուսինե Մամիկոնյան</DisplayName>
        <AccountId>72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E6F03CF782654F8D7B6482D2C98A9A" ma:contentTypeVersion="2" ma:contentTypeDescription="Create a new document." ma:contentTypeScope="" ma:versionID="652ea45643d396c8048a0d863725c1b3">
  <xsd:schema xmlns:xsd="http://www.w3.org/2001/XMLSchema" xmlns:xs="http://www.w3.org/2001/XMLSchema" xmlns:p="http://schemas.microsoft.com/office/2006/metadata/properties" xmlns:ns3="1962614b-81bb-4f92-bab3-41aba671a769" targetNamespace="http://schemas.microsoft.com/office/2006/metadata/properties" ma:root="true" ma:fieldsID="70636a8e0b569e6a46366604a4641730" ns3:_="">
    <xsd:import namespace="1962614b-81bb-4f92-bab3-41aba671a76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2614b-81bb-4f92-bab3-41aba671a76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FB754A-6758-4321-AF5B-36547ECAEC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41E5EC-F438-4D97-877C-AB341A0B39F3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1962614b-81bb-4f92-bab3-41aba671a769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BB29280-F0AA-44A6-9D25-3F502AF59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62614b-81bb-4f92-bab3-41aba671a7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դասարաններ</vt:lpstr>
      <vt:lpstr>նախակրթ</vt:lpstr>
      <vt:lpstr>երկարօրյա</vt:lpstr>
      <vt:lpstr>ընտրություն</vt:lpstr>
      <vt:lpstr>ակումբ</vt:lpstr>
      <vt:lpstr>դասարաններ!Print_Titles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Lilit</dc:creator>
  <cp:keywords/>
  <dc:description/>
  <cp:lastModifiedBy>Lilit</cp:lastModifiedBy>
  <cp:revision/>
  <dcterms:created xsi:type="dcterms:W3CDTF">2014-06-27T13:35:48Z</dcterms:created>
  <dcterms:modified xsi:type="dcterms:W3CDTF">2016-09-28T10:54:27Z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0x01010044E6F03CF782654F8D7B6482D2C98A9A</vt:lpwstr>
  </property>
</Properties>
</file>