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lit\Desktop\"/>
    </mc:Choice>
  </mc:AlternateContent>
  <bookViews>
    <workbookView xWindow="0" yWindow="0" windowWidth="20490" windowHeight="7455"/>
  </bookViews>
  <sheets>
    <sheet name="դասարաններ" sheetId="1" r:id="rId1"/>
    <sheet name="երկարօրյա" sheetId="3" state="hidden" r:id="rId2"/>
    <sheet name="ընտրություն" sheetId="4" state="hidden" r:id="rId3"/>
    <sheet name="ակումբ" sheetId="5" state="hidden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4" i="1" l="1"/>
  <c r="E53" i="1"/>
  <c r="E52" i="1"/>
  <c r="E51" i="1"/>
  <c r="D17" i="1" l="1"/>
  <c r="E17" i="1"/>
  <c r="D37" i="1"/>
  <c r="E37" i="1"/>
  <c r="AW12" i="3"/>
  <c r="AW20" i="3"/>
  <c r="AW23" i="3"/>
  <c r="AW27" i="3"/>
  <c r="AW31" i="3"/>
  <c r="AW32" i="3"/>
  <c r="AV12" i="3"/>
  <c r="AV20" i="3"/>
  <c r="AV23" i="3"/>
  <c r="AV27" i="3"/>
  <c r="AV31" i="3"/>
  <c r="AV32" i="3"/>
  <c r="D29" i="1"/>
  <c r="E29" i="1"/>
  <c r="D46" i="1"/>
  <c r="E46" i="1"/>
  <c r="E50" i="1"/>
  <c r="E55" i="1"/>
  <c r="D50" i="1"/>
  <c r="D55" i="1"/>
  <c r="AS12" i="3"/>
  <c r="AS20" i="3"/>
  <c r="AS23" i="3"/>
  <c r="AS27" i="3"/>
  <c r="AS31" i="3"/>
  <c r="AS32" i="3"/>
  <c r="AR12" i="3"/>
  <c r="AR20" i="3"/>
  <c r="AR23" i="3"/>
  <c r="AR27" i="3"/>
  <c r="AR31" i="3"/>
  <c r="AR32" i="3"/>
  <c r="AQ12" i="3"/>
  <c r="AQ20" i="3"/>
  <c r="AQ23" i="3"/>
  <c r="AQ27" i="3"/>
  <c r="AQ31" i="3"/>
  <c r="AQ32" i="3"/>
  <c r="AP12" i="3"/>
  <c r="AP20" i="3"/>
  <c r="AP23" i="3"/>
  <c r="AP27" i="3"/>
  <c r="AP31" i="3"/>
  <c r="AP32" i="3"/>
  <c r="AT27" i="3"/>
  <c r="AU27" i="3"/>
  <c r="AO12" i="3"/>
  <c r="AO20" i="3"/>
  <c r="AO23" i="3"/>
  <c r="AO27" i="3"/>
  <c r="AO31" i="3"/>
  <c r="AO32" i="3"/>
  <c r="AN12" i="3"/>
  <c r="AN20" i="3"/>
  <c r="AN23" i="3"/>
  <c r="AN27" i="3"/>
  <c r="AN31" i="3"/>
  <c r="AN32" i="3"/>
  <c r="AJ27" i="3"/>
  <c r="AK27" i="3"/>
  <c r="AL27" i="3"/>
  <c r="AM27" i="3"/>
  <c r="AF27" i="3"/>
  <c r="AG27" i="3"/>
  <c r="AH27" i="3"/>
  <c r="AI27" i="3"/>
  <c r="AL31" i="3"/>
  <c r="AM31" i="3"/>
  <c r="AT31" i="3"/>
  <c r="AU31" i="3"/>
  <c r="AL20" i="3"/>
  <c r="AL23" i="3"/>
  <c r="AL32" i="3"/>
  <c r="AM20" i="3"/>
  <c r="AM23" i="3"/>
  <c r="AM32" i="3"/>
  <c r="AT20" i="3"/>
  <c r="AT12" i="3"/>
  <c r="AT23" i="3"/>
  <c r="AT32" i="3"/>
  <c r="AU12" i="3"/>
  <c r="AU20" i="3"/>
  <c r="AU23" i="3"/>
  <c r="AU32" i="3"/>
  <c r="AH20" i="3"/>
  <c r="AI20" i="3"/>
  <c r="AK12" i="3"/>
  <c r="AK20" i="3"/>
  <c r="AK23" i="3"/>
  <c r="AK31" i="3"/>
  <c r="AK32" i="3"/>
  <c r="AJ12" i="3"/>
  <c r="AJ20" i="3"/>
  <c r="AJ23" i="3"/>
  <c r="AJ31" i="3"/>
  <c r="AJ32" i="3"/>
  <c r="AG12" i="3"/>
  <c r="AG20" i="3"/>
  <c r="AG23" i="3"/>
  <c r="AG31" i="3"/>
  <c r="AG32" i="3"/>
  <c r="AF12" i="3"/>
  <c r="AF20" i="3"/>
  <c r="AF23" i="3"/>
  <c r="AF31" i="3"/>
  <c r="AF32" i="3"/>
  <c r="AD12" i="3"/>
  <c r="AD20" i="3"/>
  <c r="AD23" i="3"/>
  <c r="AD27" i="3"/>
  <c r="AD31" i="3"/>
  <c r="AD32" i="3"/>
  <c r="AE12" i="3"/>
  <c r="AE20" i="3"/>
  <c r="AE23" i="3"/>
  <c r="AE27" i="3"/>
  <c r="AE31" i="3"/>
  <c r="AE32" i="3"/>
  <c r="AC12" i="3"/>
  <c r="AC20" i="3"/>
  <c r="AC23" i="3"/>
  <c r="AC27" i="3"/>
  <c r="AC31" i="3"/>
  <c r="AC32" i="3"/>
  <c r="AB12" i="3"/>
  <c r="AB20" i="3"/>
  <c r="AB23" i="3"/>
  <c r="AB27" i="3"/>
  <c r="AB31" i="3"/>
  <c r="AB32" i="3"/>
  <c r="AA12" i="3"/>
  <c r="Z12" i="3"/>
  <c r="Z20" i="3"/>
  <c r="Z23" i="3"/>
  <c r="Z27" i="3"/>
  <c r="Z31" i="3"/>
  <c r="Z32" i="3"/>
  <c r="AA20" i="3"/>
  <c r="AA23" i="3"/>
  <c r="AA27" i="3"/>
  <c r="AA31" i="3"/>
  <c r="AA32" i="3"/>
  <c r="K31" i="3"/>
  <c r="K27" i="3"/>
  <c r="K23" i="3"/>
  <c r="K20" i="3"/>
  <c r="K12" i="3"/>
  <c r="K32" i="3"/>
  <c r="O31" i="3"/>
  <c r="O27" i="3"/>
  <c r="O23" i="3"/>
  <c r="O20" i="3"/>
  <c r="O12" i="3"/>
  <c r="O32" i="3"/>
  <c r="Q31" i="3"/>
  <c r="Q27" i="3"/>
  <c r="Q23" i="3"/>
  <c r="Q20" i="3"/>
  <c r="Q12" i="3"/>
  <c r="Q32" i="3"/>
  <c r="S31" i="3"/>
  <c r="S27" i="3"/>
  <c r="S23" i="3"/>
  <c r="S20" i="3"/>
  <c r="S12" i="3"/>
  <c r="S32" i="3"/>
  <c r="U31" i="3"/>
  <c r="U27" i="3"/>
  <c r="U23" i="3"/>
  <c r="U20" i="3"/>
  <c r="U12" i="3"/>
  <c r="U32" i="3"/>
  <c r="Y31" i="3"/>
  <c r="X31" i="3"/>
  <c r="Y27" i="3"/>
  <c r="X27" i="3"/>
  <c r="Y23" i="3"/>
  <c r="X23" i="3"/>
  <c r="Y20" i="3"/>
  <c r="X20" i="3"/>
  <c r="Y12" i="3"/>
  <c r="Y32" i="3"/>
  <c r="X12" i="3"/>
  <c r="X32" i="3"/>
  <c r="W31" i="3"/>
  <c r="W27" i="3"/>
  <c r="W23" i="3"/>
  <c r="W20" i="3"/>
  <c r="W12" i="3"/>
  <c r="W32" i="3"/>
  <c r="V31" i="3"/>
  <c r="V12" i="3"/>
  <c r="V27" i="3"/>
  <c r="V20" i="3"/>
  <c r="V23" i="3"/>
  <c r="V32" i="3"/>
  <c r="R12" i="3"/>
  <c r="P12" i="3"/>
  <c r="T31" i="3"/>
  <c r="T27" i="3"/>
  <c r="T23" i="3"/>
  <c r="T20" i="3"/>
  <c r="T12" i="3"/>
  <c r="T32" i="3"/>
  <c r="R20" i="3"/>
  <c r="R23" i="3"/>
  <c r="R27" i="3"/>
  <c r="R31" i="3"/>
  <c r="R32" i="3"/>
  <c r="G52" i="4"/>
  <c r="H52" i="4"/>
  <c r="F36" i="4"/>
  <c r="G36" i="4"/>
  <c r="P20" i="3"/>
  <c r="P27" i="3"/>
  <c r="P31" i="3"/>
  <c r="P23" i="3"/>
  <c r="P32" i="3"/>
  <c r="G69" i="4"/>
  <c r="F141" i="4"/>
  <c r="G141" i="4"/>
  <c r="F69" i="4"/>
  <c r="F52" i="4"/>
  <c r="F45" i="4"/>
  <c r="E11" i="5"/>
  <c r="E69" i="4"/>
  <c r="G45" i="4"/>
  <c r="E52" i="4"/>
  <c r="M31" i="3"/>
  <c r="N31" i="3"/>
  <c r="N12" i="3"/>
  <c r="N20" i="3"/>
  <c r="N23" i="3"/>
  <c r="N27" i="3"/>
  <c r="N32" i="3"/>
  <c r="M12" i="3"/>
  <c r="M20" i="3"/>
  <c r="M23" i="3"/>
  <c r="M27" i="3"/>
  <c r="M32" i="3"/>
  <c r="E36" i="5"/>
  <c r="D36" i="5"/>
  <c r="D28" i="5"/>
  <c r="D26" i="5"/>
  <c r="D11" i="5"/>
  <c r="E141" i="4"/>
  <c r="E113" i="4"/>
  <c r="E101" i="4"/>
  <c r="E45" i="4"/>
  <c r="E36" i="4"/>
  <c r="E21" i="4"/>
  <c r="J31" i="3"/>
  <c r="L31" i="3"/>
  <c r="J27" i="3"/>
  <c r="L27" i="3"/>
  <c r="J23" i="3"/>
  <c r="L23" i="3"/>
  <c r="J20" i="3"/>
  <c r="L20" i="3"/>
  <c r="J12" i="3"/>
  <c r="L12" i="3"/>
  <c r="F23" i="3"/>
  <c r="G23" i="3"/>
  <c r="H23" i="3"/>
  <c r="I23" i="3"/>
  <c r="E23" i="3"/>
  <c r="D23" i="3"/>
  <c r="H20" i="3"/>
  <c r="I20" i="3"/>
  <c r="I12" i="3"/>
  <c r="I27" i="3"/>
  <c r="I31" i="3"/>
  <c r="I32" i="3"/>
  <c r="G20" i="3"/>
  <c r="F20" i="3"/>
  <c r="E20" i="3"/>
  <c r="D20" i="3"/>
  <c r="H31" i="3"/>
  <c r="H27" i="3"/>
  <c r="H12" i="3"/>
  <c r="H32" i="3"/>
  <c r="F27" i="3"/>
  <c r="G27" i="3"/>
  <c r="F31" i="3"/>
  <c r="G31" i="3"/>
  <c r="E31" i="3"/>
  <c r="D31" i="3"/>
  <c r="G12" i="3"/>
  <c r="F12" i="3"/>
  <c r="F32" i="3"/>
  <c r="E27" i="3"/>
  <c r="D27" i="3"/>
  <c r="E12" i="3"/>
  <c r="E32" i="3"/>
  <c r="D12" i="3"/>
  <c r="D32" i="3"/>
  <c r="G32" i="3"/>
  <c r="L32" i="3"/>
  <c r="D56" i="1" l="1"/>
  <c r="E56" i="1"/>
  <c r="F56" i="1" l="1"/>
</calcChain>
</file>

<file path=xl/sharedStrings.xml><?xml version="1.0" encoding="utf-8"?>
<sst xmlns="http://schemas.openxmlformats.org/spreadsheetml/2006/main" count="680" uniqueCount="246">
  <si>
    <t>Սովորողների քանակն ըստ դասարանների</t>
  </si>
  <si>
    <t>դասարան</t>
  </si>
  <si>
    <t>դասվար</t>
  </si>
  <si>
    <t>սովորողների քանակը</t>
  </si>
  <si>
    <t>պայմանագիր կնքածների քանակը</t>
  </si>
  <si>
    <t>որից՝ ներառական</t>
  </si>
  <si>
    <t>Նոր դպրոց</t>
  </si>
  <si>
    <t>Հասմիկ Պողոսյան</t>
  </si>
  <si>
    <t>Հասմիկ Ղազարյան</t>
  </si>
  <si>
    <t>Արմինե Մնացականյան</t>
  </si>
  <si>
    <t>Մերի Գրիգորյան</t>
  </si>
  <si>
    <t>Անահիտ Գևորգյան</t>
  </si>
  <si>
    <t>Ընդամենը</t>
  </si>
  <si>
    <t>Դպրոց-պարտեզ</t>
  </si>
  <si>
    <t>Արմինե Գյոնջյան</t>
  </si>
  <si>
    <t>Լուսինե Պետրոսյան</t>
  </si>
  <si>
    <t>Աշխեն Թադևոսյան</t>
  </si>
  <si>
    <t>Սոնա Փափազյան</t>
  </si>
  <si>
    <t>Գեղարվեստի կրտսեր դպրոց</t>
  </si>
  <si>
    <t>Դիանա Գևորգյան</t>
  </si>
  <si>
    <t>Անուշ Աթայան</t>
  </si>
  <si>
    <t>Կարինե Բաբուջյան</t>
  </si>
  <si>
    <t>Կարինե Մամիկոնյան</t>
  </si>
  <si>
    <t>4-րդ</t>
  </si>
  <si>
    <t>5-րդ</t>
  </si>
  <si>
    <t>Հիմնական դպրոց</t>
  </si>
  <si>
    <t>Միջին դպրոց</t>
  </si>
  <si>
    <t>Ավագ դպրոց-վարժարան</t>
  </si>
  <si>
    <t>Արհեստագործական ավագ դպրոց</t>
  </si>
  <si>
    <t>Գեղարվեստի ավագ դպրոց</t>
  </si>
  <si>
    <t>11-րդ</t>
  </si>
  <si>
    <t>2014-2015 ուստարի</t>
  </si>
  <si>
    <t>Սովորողների քանակն ըստ խմբերի</t>
  </si>
  <si>
    <t>խումբ</t>
  </si>
  <si>
    <t>01.06/2015</t>
  </si>
  <si>
    <t>5 տարեկան</t>
  </si>
  <si>
    <t>Գայանե Գասպարյան</t>
  </si>
  <si>
    <t>1-ին</t>
  </si>
  <si>
    <t>Մարինա Ղորղանյան</t>
  </si>
  <si>
    <t>2-րդ</t>
  </si>
  <si>
    <t>Շուշան Ալեքսանյան</t>
  </si>
  <si>
    <t>Ստելլա Երիցյան</t>
  </si>
  <si>
    <t>3-րդ</t>
  </si>
  <si>
    <t>Նունե Խաչիկօղլյան</t>
  </si>
  <si>
    <t>Աննա Ստեփանյան</t>
  </si>
  <si>
    <t>5-տարեկան</t>
  </si>
  <si>
    <t>Մայրանուշ Համբարձումյան</t>
  </si>
  <si>
    <t>Հայարփի Տոնոյան</t>
  </si>
  <si>
    <t>Մարգարիտա Հեքիմյան</t>
  </si>
  <si>
    <t>Հասմիկ Մովսիսյան</t>
  </si>
  <si>
    <t>Վարսիկ Աթոյան</t>
  </si>
  <si>
    <t>6-րդ</t>
  </si>
  <si>
    <t>Անժելիկա Մանուկյան</t>
  </si>
  <si>
    <t>Մարինե Մարտիրոսյան</t>
  </si>
  <si>
    <t>Մերի Խաչատրյան</t>
  </si>
  <si>
    <t>Գոհար Եղոյան
Լուսինե Սարգսյան</t>
  </si>
  <si>
    <t>7-րդ</t>
  </si>
  <si>
    <t>Կարինե Խառատյան</t>
  </si>
  <si>
    <t>դասավանդող</t>
  </si>
  <si>
    <t>13․10․2014</t>
  </si>
  <si>
    <t>10․11․2014</t>
  </si>
  <si>
    <t>Մաթեմատիկա</t>
  </si>
  <si>
    <t>Լիանա Հակոբյան</t>
  </si>
  <si>
    <t>Մարմնամարզություն</t>
  </si>
  <si>
    <t>Ռոզա Գսպոյան</t>
  </si>
  <si>
    <t>Կերպարվեստ</t>
  </si>
  <si>
    <t>Ավետիք Ալավերդյան</t>
  </si>
  <si>
    <t>Երաժշտություն</t>
  </si>
  <si>
    <t>Տաթև Ստեփանյան</t>
  </si>
  <si>
    <t>4-5-րդ</t>
  </si>
  <si>
    <t>Մեդիալրագրություն</t>
  </si>
  <si>
    <t>Մարգարիտ Հարությունյան</t>
  </si>
  <si>
    <t>Հայրենագիտություն</t>
  </si>
  <si>
    <t>Անահիտ Եղյան</t>
  </si>
  <si>
    <t>Ռոբոտիքս</t>
  </si>
  <si>
    <t>Գնել Հարությունյան</t>
  </si>
  <si>
    <t>Դիզայն</t>
  </si>
  <si>
    <t>Կարինե Մացակյան</t>
  </si>
  <si>
    <t>Կինո-ֆոտո</t>
  </si>
  <si>
    <t>Սուսան Ամուջանյան</t>
  </si>
  <si>
    <t>Միանում  է Գեղ. դպրոցի խմբին</t>
  </si>
  <si>
    <t>Մարզական</t>
  </si>
  <si>
    <t>Սոֆյա Գրիգորյան</t>
  </si>
  <si>
    <t>Զարուհի Ոսկանյան</t>
  </si>
  <si>
    <t>Զարինե Պապոյան</t>
  </si>
  <si>
    <t>Մարմնակրթություն</t>
  </si>
  <si>
    <t>Լրագրություն</t>
  </si>
  <si>
    <t>Արմինե Աբրահամյան</t>
  </si>
  <si>
    <t>Անահիտ Բեկյան</t>
  </si>
  <si>
    <t>Բույսերի խնամք</t>
  </si>
  <si>
    <t>1-3-րդ</t>
  </si>
  <si>
    <t>Մարինե Մկրտչյան</t>
  </si>
  <si>
    <t>Մանիկ Պողոսյան</t>
  </si>
  <si>
    <t>Տեխնոլոգիա</t>
  </si>
  <si>
    <t>Արա Թարզյան</t>
  </si>
  <si>
    <t>Դավիթ Ֆահրադյան</t>
  </si>
  <si>
    <t>Միանում  է Նոր դպրոցի խմբին</t>
  </si>
  <si>
    <t>Բանավոր մաթեմատիկա</t>
  </si>
  <si>
    <t>Մաթեմատիկոսի</t>
  </si>
  <si>
    <t>Տաթև Աբրահամյան</t>
  </si>
  <si>
    <t>6-8-րդ</t>
  </si>
  <si>
    <t>Անգլերեն</t>
  </si>
  <si>
    <t>Լիանա Ասատրյան</t>
  </si>
  <si>
    <t>7-8-րդ</t>
  </si>
  <si>
    <t>Անուշ Ասատրյան</t>
  </si>
  <si>
    <t>Դիզայն-մոդելավորում</t>
  </si>
  <si>
    <t>Մերի Խանջյան</t>
  </si>
  <si>
    <t>6-7-րդ</t>
  </si>
  <si>
    <t>Թատրոն</t>
  </si>
  <si>
    <t>Սյուզի Մարգարյան</t>
  </si>
  <si>
    <t>Խեցեգործություն</t>
  </si>
  <si>
    <t>Մովսես Ավետիսյան</t>
  </si>
  <si>
    <t>Կայ Խաչատրյան</t>
  </si>
  <si>
    <t>Հերմինե Անտոնյան</t>
  </si>
  <si>
    <t>Նառա Հարությունյան</t>
  </si>
  <si>
    <t>Վրացերեն</t>
  </si>
  <si>
    <t>Ռինա Շագինյան</t>
  </si>
  <si>
    <t>Քիմիա</t>
  </si>
  <si>
    <t>Սուսան Սահակյան</t>
  </si>
  <si>
    <t>Ֆիզիկա</t>
  </si>
  <si>
    <t>Գայանե Մխիթարյան</t>
  </si>
  <si>
    <t>Ֆրանսերեն</t>
  </si>
  <si>
    <t>Կարինե Թևոսյան</t>
  </si>
  <si>
    <t>Էկոլոգ</t>
  </si>
  <si>
    <t>Մարթա Ասատրյան</t>
  </si>
  <si>
    <t>10-րդ</t>
  </si>
  <si>
    <t>Հայոց լեզու</t>
  </si>
  <si>
    <t>12-րդ</t>
  </si>
  <si>
    <t>Ելենա Սարգսյան</t>
  </si>
  <si>
    <t>Կենսաբանություն</t>
  </si>
  <si>
    <t>Անահիտ Մեժլումյան</t>
  </si>
  <si>
    <t>Արամ Մկրտչյան</t>
  </si>
  <si>
    <t>Արման Երանոսյան</t>
  </si>
  <si>
    <t>Պատմություն</t>
  </si>
  <si>
    <t>Վահրամ Թոքմաջյան</t>
  </si>
  <si>
    <t>Արտակ Զարգարյան</t>
  </si>
  <si>
    <t>Հասմիկ Նալբանդյան</t>
  </si>
  <si>
    <t>Վեներա Խառատյան</t>
  </si>
  <si>
    <t>11-12-րդ</t>
  </si>
  <si>
    <t>Յուրա Գանջալյան</t>
  </si>
  <si>
    <t>Նարինե Պետրոսյան</t>
  </si>
  <si>
    <t>Սիլվարդ Հարությունյան</t>
  </si>
  <si>
    <t>Իսպաներեն</t>
  </si>
  <si>
    <t>Հայարփի Սարգսյան</t>
  </si>
  <si>
    <t>Ռուսերեն</t>
  </si>
  <si>
    <t>Ժաննա Հակոբյան</t>
  </si>
  <si>
    <t>Աշխարհագրություն</t>
  </si>
  <si>
    <t>Էմանուել Ագջոյան</t>
  </si>
  <si>
    <t>10-11-րդ</t>
  </si>
  <si>
    <t>Վարսահարդարում, դիմահարդարում</t>
  </si>
  <si>
    <t>Զառա Ավետիսյան</t>
  </si>
  <si>
    <t>10-12-րդ</t>
  </si>
  <si>
    <t>Խոհարարություն</t>
  </si>
  <si>
    <t>Կար-մոդելավորում</t>
  </si>
  <si>
    <t>Միանում  է Մեկամյային</t>
  </si>
  <si>
    <t>Ոսկերչություն</t>
  </si>
  <si>
    <t>Հայկ Սարգսյան</t>
  </si>
  <si>
    <t>Համակարգիչների շահագործում</t>
  </si>
  <si>
    <t>Նվարդ Սարգսյան</t>
  </si>
  <si>
    <t>Ատաղձագործություն</t>
  </si>
  <si>
    <t>Վարազդատ Բանդիկյան</t>
  </si>
  <si>
    <t>Լուսանկարչություն</t>
  </si>
  <si>
    <t>Միանում  է Գեղ. Դպրոցին</t>
  </si>
  <si>
    <t>Գծանկար</t>
  </si>
  <si>
    <t>Գագիկ Չարչյան</t>
  </si>
  <si>
    <t>Գունանկար</t>
  </si>
  <si>
    <t>Կարեն Մկրտչյան</t>
  </si>
  <si>
    <t>Կոմպոզիցիա</t>
  </si>
  <si>
    <t>Արման Գրիգորյան</t>
  </si>
  <si>
    <t>Գծագրում-նախագծում</t>
  </si>
  <si>
    <t>Վիզուալ էֆեկտներ</t>
  </si>
  <si>
    <t>Օպերատրություն</t>
  </si>
  <si>
    <t>Ռեժիսուրա</t>
  </si>
  <si>
    <t>Քնարիկ Ներսիսյան</t>
  </si>
  <si>
    <t>Դերասանի վարպետություն</t>
  </si>
  <si>
    <t>Բեմական խոսք</t>
  </si>
  <si>
    <t>13/10/2014</t>
  </si>
  <si>
    <t>Անգլիախոսի</t>
  </si>
  <si>
    <t>Միանում  է Վարժարանի խմբին</t>
  </si>
  <si>
    <t>Վրացախոսի</t>
  </si>
  <si>
    <t>Տիեզերք</t>
  </si>
  <si>
    <t>Լևոն Արամյան</t>
  </si>
  <si>
    <t>Արվեստագետի</t>
  </si>
  <si>
    <t>Արշավականի</t>
  </si>
  <si>
    <t>Ընթերցողի</t>
  </si>
  <si>
    <t>Մարգարիտ Սարգսյան</t>
  </si>
  <si>
    <t>Էկոլոգիա</t>
  </si>
  <si>
    <t>Գիտակների</t>
  </si>
  <si>
    <t>Հայրենագետի</t>
  </si>
  <si>
    <t>Միանում  է Միջին դպրոցի խումբը</t>
  </si>
  <si>
    <t>Ծրագրավորում</t>
  </si>
  <si>
    <t>Գևորգ Հակոբյան</t>
  </si>
  <si>
    <t>Տնտեսագետի</t>
  </si>
  <si>
    <t>Հոգեբանի</t>
  </si>
  <si>
    <t>Հայկուշ Գևորգյան</t>
  </si>
  <si>
    <t>Երաժշտական լոբոր.</t>
  </si>
  <si>
    <t>Միանում  են Միջին դպրոցի և Գեղ. Ավագի խմբերը</t>
  </si>
  <si>
    <t>Արշավականներ</t>
  </si>
  <si>
    <t>Միանում  է Գեղ. Ավագի խումբը</t>
  </si>
  <si>
    <t>Անդրանիկ Մանուչարյան</t>
  </si>
  <si>
    <t>TVmskh</t>
  </si>
  <si>
    <t>Անի Սարգսյան</t>
  </si>
  <si>
    <t>Պար</t>
  </si>
  <si>
    <t>Էլեն Պողոսյան</t>
  </si>
  <si>
    <t>Արվեստագետ</t>
  </si>
  <si>
    <t>Լանդշաֆտ. Դիզայն</t>
  </si>
  <si>
    <t>Մուլտիպլիկատոր</t>
  </si>
  <si>
    <t>Լևոն Աբրահամյան</t>
  </si>
  <si>
    <t>2016-2017 ուստարի</t>
  </si>
  <si>
    <t>Գոհար Սմբատյան</t>
  </si>
  <si>
    <t>1-ին դասարան</t>
  </si>
  <si>
    <t>2-1 դասարան</t>
  </si>
  <si>
    <t>Լուսինե Գասպարյան</t>
  </si>
  <si>
    <t>2-2 դասարան</t>
  </si>
  <si>
    <t>Սրբուհի Ներսիսյան</t>
  </si>
  <si>
    <t>3-1 դասարան</t>
  </si>
  <si>
    <t>Սեդա Խաչատրյան</t>
  </si>
  <si>
    <t>3-2 դասարան</t>
  </si>
  <si>
    <t>Տաթև Մելքոնյան</t>
  </si>
  <si>
    <t>4-րդ դասարան</t>
  </si>
  <si>
    <t>5-րդ դասարան</t>
  </si>
  <si>
    <t>4-1 դասարան</t>
  </si>
  <si>
    <t>4-2 դասարան</t>
  </si>
  <si>
    <t>5-1 դասարան</t>
  </si>
  <si>
    <t>5-2 դասարան</t>
  </si>
  <si>
    <t>Մարգարիտ Թամազյան</t>
  </si>
  <si>
    <t>1-1 դասարան</t>
  </si>
  <si>
    <t>Քրիստինե Հովսեփյան</t>
  </si>
  <si>
    <t>5-3 դասարան</t>
  </si>
  <si>
    <t>Լիլիթ Սահակյան</t>
  </si>
  <si>
    <t>Հռիփսիմե Առաքելյան</t>
  </si>
  <si>
    <t>Թաթև Թամազյան</t>
  </si>
  <si>
    <t>4-1 դասարնան</t>
  </si>
  <si>
    <t>4-2 դասարնան</t>
  </si>
  <si>
    <t>4-3 դասարնան</t>
  </si>
  <si>
    <t>5-1 դասարնան</t>
  </si>
  <si>
    <t>5-2դասարնան</t>
  </si>
  <si>
    <t>9-րդ դասարան</t>
  </si>
  <si>
    <t>10-րդ դասարան</t>
  </si>
  <si>
    <t>11-րդ դասարան</t>
  </si>
  <si>
    <t>12-րդ դասարան</t>
  </si>
  <si>
    <t>6-րդ դասարան</t>
  </si>
  <si>
    <t>7-րդ դասարան</t>
  </si>
  <si>
    <t>8-րդ դասարան</t>
  </si>
  <si>
    <t>Նարինե Ամուջանյան</t>
  </si>
  <si>
    <t>3-րդ դասարան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</si>
</sst>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14"/>
      <color rgb="FFFF0000"/>
      <name val="Calibri"/>
      <family val="2"/>
      <charset val="1"/>
      <scheme val="minor"/>
    </font>
    <font>
      <b/>
      <i/>
      <sz val="14"/>
      <name val="Calibri"/>
      <family val="2"/>
      <charset val="1"/>
    </font>
    <font>
      <sz val="14"/>
      <name val="Calibri"/>
      <family val="2"/>
      <charset val="1"/>
      <scheme val="minor"/>
    </font>
    <font>
      <b/>
      <i/>
      <sz val="14"/>
      <name val="Calibri"/>
      <family val="2"/>
      <charset val="1"/>
      <scheme val="minor"/>
    </font>
    <font>
      <b/>
      <i/>
      <sz val="14"/>
      <color rgb="FFFF0000"/>
      <name val="Calibri"/>
      <family val="2"/>
      <charset val="1"/>
      <scheme val="minor"/>
    </font>
    <font>
      <sz val="10"/>
      <name val="Calibri"/>
      <family val="2"/>
      <charset val="1"/>
      <scheme val="minor"/>
    </font>
    <font>
      <sz val="18"/>
      <name val="Calibri"/>
      <family val="2"/>
      <charset val="1"/>
      <scheme val="minor"/>
    </font>
    <font>
      <sz val="12"/>
      <name val="Calibri"/>
      <family val="2"/>
      <charset val="1"/>
      <scheme val="minor"/>
    </font>
    <font>
      <sz val="12"/>
      <name val="Calibri"/>
      <family val="2"/>
      <charset val="204"/>
    </font>
    <font>
      <sz val="12"/>
      <name val="Calibri"/>
      <family val="2"/>
      <charset val="1"/>
    </font>
    <font>
      <sz val="12"/>
      <color rgb="FFFF0000"/>
      <name val="Calibri"/>
      <family val="2"/>
      <charset val="1"/>
      <scheme val="minor"/>
    </font>
    <font>
      <sz val="12"/>
      <name val="Calibri"/>
      <family val="2"/>
      <charset val="204"/>
      <scheme val="minor"/>
    </font>
    <font>
      <b/>
      <i/>
      <sz val="18"/>
      <color rgb="FFFF0000"/>
      <name val="Calibri"/>
      <family val="2"/>
      <charset val="204"/>
      <scheme val="minor"/>
    </font>
    <font>
      <b/>
      <i/>
      <sz val="14"/>
      <color rgb="FFFF0000"/>
      <name val="Calibri"/>
      <family val="2"/>
      <charset val="204"/>
      <scheme val="minor"/>
    </font>
    <font>
      <sz val="12"/>
      <color rgb="FF000000"/>
      <name val="Calibri"/>
      <family val="2"/>
      <charset val="1"/>
      <scheme val="minor"/>
    </font>
    <font>
      <b/>
      <i/>
      <sz val="14"/>
      <name val="Calibri"/>
      <family val="2"/>
      <charset val="204"/>
      <scheme val="minor"/>
    </font>
    <font>
      <b/>
      <sz val="14"/>
      <color rgb="FF000000"/>
      <name val="Calibri"/>
      <family val="2"/>
      <charset val="1"/>
      <scheme val="minor"/>
    </font>
    <font>
      <sz val="14"/>
      <color rgb="FF000000"/>
      <name val="Calibri"/>
      <family val="2"/>
      <charset val="1"/>
      <scheme val="minor"/>
    </font>
    <font>
      <b/>
      <i/>
      <sz val="14"/>
      <color rgb="FF000000"/>
      <name val="Calibri"/>
      <family val="2"/>
      <charset val="1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2" borderId="0" xfId="0" applyFont="1" applyFill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2" fillId="5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4" fillId="5" borderId="6" xfId="0" applyFont="1" applyFill="1" applyBorder="1" applyAlignment="1">
      <alignment horizontal="left" vertical="center" wrapText="1"/>
    </xf>
    <xf numFmtId="49" fontId="4" fillId="5" borderId="6" xfId="0" applyNumberFormat="1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6" borderId="0" xfId="0" applyFont="1" applyFill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49" fontId="13" fillId="5" borderId="6" xfId="0" applyNumberFormat="1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left" vertical="center"/>
    </xf>
    <xf numFmtId="0" fontId="9" fillId="5" borderId="6" xfId="0" applyFont="1" applyFill="1" applyBorder="1" applyAlignment="1">
      <alignment horizontal="left" vertical="center" wrapText="1"/>
    </xf>
    <xf numFmtId="0" fontId="2" fillId="4" borderId="0" xfId="0" applyFont="1" applyFill="1" applyAlignment="1">
      <alignment horizontal="center" vertical="center"/>
    </xf>
    <xf numFmtId="0" fontId="6" fillId="4" borderId="6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vertical="center"/>
    </xf>
    <xf numFmtId="0" fontId="5" fillId="4" borderId="9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vertical="center" wrapText="1"/>
    </xf>
    <xf numFmtId="0" fontId="5" fillId="4" borderId="6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 wrapText="1"/>
    </xf>
    <xf numFmtId="49" fontId="13" fillId="5" borderId="9" xfId="0" applyNumberFormat="1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left" vertical="center"/>
    </xf>
    <xf numFmtId="0" fontId="9" fillId="2" borderId="9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vertical="center" wrapText="1"/>
    </xf>
    <xf numFmtId="0" fontId="15" fillId="7" borderId="6" xfId="0" applyFont="1" applyFill="1" applyBorder="1" applyAlignment="1">
      <alignment vertical="center" wrapText="1"/>
    </xf>
    <xf numFmtId="0" fontId="17" fillId="7" borderId="6" xfId="0" applyFont="1" applyFill="1" applyBorder="1" applyAlignment="1">
      <alignment horizontal="center" vertical="center" wrapText="1"/>
    </xf>
    <xf numFmtId="0" fontId="17" fillId="7" borderId="6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14" fontId="3" fillId="3" borderId="10" xfId="0" applyNumberFormat="1" applyFont="1" applyFill="1" applyBorder="1" applyAlignment="1">
      <alignment horizontal="center" vertical="center"/>
    </xf>
    <xf numFmtId="0" fontId="17" fillId="7" borderId="10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14" fontId="3" fillId="3" borderId="2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4" fontId="3" fillId="3" borderId="2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right" vertical="center" wrapText="1"/>
    </xf>
    <xf numFmtId="0" fontId="15" fillId="4" borderId="12" xfId="0" applyFont="1" applyFill="1" applyBorder="1" applyAlignment="1">
      <alignment horizontal="right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14" fontId="19" fillId="9" borderId="11" xfId="0" applyNumberFormat="1" applyFont="1" applyFill="1" applyBorder="1" applyAlignment="1">
      <alignment horizontal="center" vertical="center"/>
    </xf>
    <xf numFmtId="14" fontId="19" fillId="9" borderId="12" xfId="0" applyNumberFormat="1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right" vertical="center"/>
    </xf>
    <xf numFmtId="0" fontId="14" fillId="4" borderId="14" xfId="0" applyFont="1" applyFill="1" applyBorder="1" applyAlignment="1">
      <alignment horizontal="right" vertical="center"/>
    </xf>
    <xf numFmtId="0" fontId="14" fillId="4" borderId="12" xfId="0" applyFont="1" applyFill="1" applyBorder="1" applyAlignment="1">
      <alignment horizontal="right" vertical="center"/>
    </xf>
    <xf numFmtId="0" fontId="9" fillId="4" borderId="7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14" fontId="3" fillId="3" borderId="11" xfId="0" applyNumberFormat="1" applyFont="1" applyFill="1" applyBorder="1" applyAlignment="1">
      <alignment horizontal="center" vertical="center"/>
    </xf>
    <xf numFmtId="14" fontId="3" fillId="3" borderId="12" xfId="0" applyNumberFormat="1" applyFont="1" applyFill="1" applyBorder="1" applyAlignment="1">
      <alignment horizontal="center" vertical="center"/>
    </xf>
    <xf numFmtId="14" fontId="18" fillId="9" borderId="11" xfId="0" applyNumberFormat="1" applyFont="1" applyFill="1" applyBorder="1" applyAlignment="1">
      <alignment horizontal="center" vertical="center"/>
    </xf>
    <xf numFmtId="14" fontId="18" fillId="9" borderId="12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6"/>
  <sheetViews>
    <sheetView tabSelected="1" zoomScale="70" zoomScaleNormal="70" workbookViewId="0">
      <pane xSplit="3" ySplit="5" topLeftCell="D42" activePane="bottomRight" state="frozen"/>
      <selection pane="topRight" activeCell="D1" sqref="D1"/>
      <selection pane="bottomLeft" activeCell="A6" sqref="A6"/>
      <selection pane="bottomRight" activeCell="H37" sqref="H37"/>
    </sheetView>
  </sheetViews>
  <sheetFormatPr defaultRowHeight="20.100000000000001" customHeight="1" x14ac:dyDescent="0.25"/>
  <cols>
    <col min="1" max="1" width="24.5703125" style="3" customWidth="1"/>
    <col min="2" max="2" width="22.28515625" style="1" bestFit="1" customWidth="1"/>
    <col min="3" max="3" width="34" style="5" customWidth="1"/>
    <col min="4" max="4" width="18.140625" style="3" customWidth="1"/>
    <col min="5" max="5" width="19.140625" style="3" customWidth="1"/>
    <col min="6" max="16384" width="9.140625" style="3"/>
  </cols>
  <sheetData>
    <row r="1" spans="1:5" s="1" customFormat="1" ht="20.100000000000001" customHeight="1" x14ac:dyDescent="0.25">
      <c r="A1" s="84" t="s">
        <v>208</v>
      </c>
      <c r="B1" s="84"/>
      <c r="C1" s="84"/>
      <c r="D1" s="84"/>
      <c r="E1" s="84"/>
    </row>
    <row r="2" spans="1:5" s="1" customFormat="1" ht="31.5" customHeight="1" x14ac:dyDescent="0.25">
      <c r="A2" s="84" t="s">
        <v>0</v>
      </c>
      <c r="B2" s="84"/>
      <c r="C2" s="84"/>
      <c r="D2" s="84"/>
      <c r="E2" s="84"/>
    </row>
    <row r="3" spans="1:5" s="1" customFormat="1" ht="7.5" customHeight="1" thickBot="1" x14ac:dyDescent="0.3">
      <c r="A3" s="78"/>
      <c r="B3" s="78"/>
      <c r="C3" s="78"/>
    </row>
    <row r="4" spans="1:5" s="1" customFormat="1" ht="32.25" customHeight="1" thickBot="1" x14ac:dyDescent="0.3">
      <c r="A4" s="79"/>
      <c r="B4" s="81" t="s">
        <v>1</v>
      </c>
      <c r="C4" s="79" t="s">
        <v>2</v>
      </c>
      <c r="D4" s="65">
        <v>42577</v>
      </c>
      <c r="E4" s="66"/>
    </row>
    <row r="5" spans="1:5" s="1" customFormat="1" ht="49.5" customHeight="1" thickBot="1" x14ac:dyDescent="0.3">
      <c r="A5" s="80"/>
      <c r="B5" s="82"/>
      <c r="C5" s="83"/>
      <c r="D5" s="57" t="s">
        <v>3</v>
      </c>
      <c r="E5" s="57" t="s">
        <v>4</v>
      </c>
    </row>
    <row r="6" spans="1:5" ht="30" customHeight="1" thickBot="1" x14ac:dyDescent="0.3">
      <c r="A6" s="74" t="s">
        <v>6</v>
      </c>
      <c r="B6" s="7" t="s">
        <v>35</v>
      </c>
      <c r="C6" s="6" t="s">
        <v>229</v>
      </c>
      <c r="D6" s="9">
        <v>26</v>
      </c>
      <c r="E6" s="10">
        <v>19</v>
      </c>
    </row>
    <row r="7" spans="1:5" ht="30" customHeight="1" thickBot="1" x14ac:dyDescent="0.3">
      <c r="A7" s="75"/>
      <c r="B7" s="7" t="s">
        <v>210</v>
      </c>
      <c r="C7" s="6" t="s">
        <v>230</v>
      </c>
      <c r="D7" s="9">
        <v>35</v>
      </c>
      <c r="E7" s="10">
        <v>35</v>
      </c>
    </row>
    <row r="8" spans="1:5" ht="30" customHeight="1" thickBot="1" x14ac:dyDescent="0.3">
      <c r="A8" s="75"/>
      <c r="B8" s="7" t="s">
        <v>211</v>
      </c>
      <c r="C8" s="6" t="s">
        <v>10</v>
      </c>
      <c r="D8" s="9">
        <v>18</v>
      </c>
      <c r="E8" s="10">
        <v>14</v>
      </c>
    </row>
    <row r="9" spans="1:5" ht="30" customHeight="1" thickBot="1" x14ac:dyDescent="0.3">
      <c r="A9" s="75"/>
      <c r="B9" s="7" t="s">
        <v>213</v>
      </c>
      <c r="C9" s="6" t="s">
        <v>231</v>
      </c>
      <c r="D9" s="9">
        <v>30</v>
      </c>
      <c r="E9" s="10">
        <v>12</v>
      </c>
    </row>
    <row r="10" spans="1:5" ht="30" customHeight="1" thickBot="1" x14ac:dyDescent="0.3">
      <c r="A10" s="75"/>
      <c r="B10" s="7" t="s">
        <v>215</v>
      </c>
      <c r="C10" s="6" t="s">
        <v>9</v>
      </c>
      <c r="D10" s="9">
        <v>21</v>
      </c>
      <c r="E10" s="10">
        <v>18</v>
      </c>
    </row>
    <row r="11" spans="1:5" ht="30" customHeight="1" thickBot="1" x14ac:dyDescent="0.3">
      <c r="A11" s="75"/>
      <c r="B11" s="7" t="s">
        <v>217</v>
      </c>
      <c r="C11" s="6" t="s">
        <v>8</v>
      </c>
      <c r="D11" s="9">
        <v>23</v>
      </c>
      <c r="E11" s="10">
        <v>20</v>
      </c>
    </row>
    <row r="12" spans="1:5" ht="30" customHeight="1" thickBot="1" x14ac:dyDescent="0.3">
      <c r="A12" s="75"/>
      <c r="B12" s="7" t="s">
        <v>232</v>
      </c>
      <c r="C12" s="6" t="s">
        <v>11</v>
      </c>
      <c r="D12" s="9">
        <v>21</v>
      </c>
      <c r="E12" s="10">
        <v>10</v>
      </c>
    </row>
    <row r="13" spans="1:5" ht="30" customHeight="1" thickBot="1" x14ac:dyDescent="0.3">
      <c r="A13" s="75"/>
      <c r="B13" s="7" t="s">
        <v>233</v>
      </c>
      <c r="C13" s="6" t="s">
        <v>11</v>
      </c>
      <c r="D13" s="9">
        <v>23</v>
      </c>
      <c r="E13" s="10">
        <v>12</v>
      </c>
    </row>
    <row r="14" spans="1:5" ht="30" customHeight="1" thickBot="1" x14ac:dyDescent="0.3">
      <c r="A14" s="75"/>
      <c r="B14" s="7" t="s">
        <v>234</v>
      </c>
      <c r="C14" s="6" t="s">
        <v>11</v>
      </c>
      <c r="D14" s="9">
        <v>19</v>
      </c>
      <c r="E14" s="10">
        <v>9</v>
      </c>
    </row>
    <row r="15" spans="1:5" ht="30" customHeight="1" thickBot="1" x14ac:dyDescent="0.3">
      <c r="A15" s="75"/>
      <c r="B15" s="7" t="s">
        <v>235</v>
      </c>
      <c r="C15" s="6" t="s">
        <v>11</v>
      </c>
      <c r="D15" s="9">
        <v>25</v>
      </c>
      <c r="E15" s="10">
        <v>13</v>
      </c>
    </row>
    <row r="16" spans="1:5" ht="30" customHeight="1" thickBot="1" x14ac:dyDescent="0.3">
      <c r="A16" s="75"/>
      <c r="B16" s="7" t="s">
        <v>236</v>
      </c>
      <c r="C16" s="6" t="s">
        <v>11</v>
      </c>
      <c r="D16" s="9">
        <v>24</v>
      </c>
      <c r="E16" s="10">
        <v>8</v>
      </c>
    </row>
    <row r="17" spans="1:37" s="25" customFormat="1" ht="30" customHeight="1" thickBot="1" x14ac:dyDescent="0.3">
      <c r="A17" s="76"/>
      <c r="B17" s="72" t="s">
        <v>12</v>
      </c>
      <c r="C17" s="73"/>
      <c r="D17" s="31">
        <f>SUM(D6:D16)</f>
        <v>265</v>
      </c>
      <c r="E17" s="23">
        <f>SUM(E6:E16)</f>
        <v>170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</row>
    <row r="18" spans="1:37" ht="30" customHeight="1" thickBot="1" x14ac:dyDescent="0.3">
      <c r="A18" s="69" t="s">
        <v>13</v>
      </c>
      <c r="B18" s="7" t="s">
        <v>35</v>
      </c>
      <c r="C18" s="6" t="s">
        <v>53</v>
      </c>
      <c r="D18" s="9">
        <v>23</v>
      </c>
      <c r="E18" s="10">
        <v>23</v>
      </c>
    </row>
    <row r="19" spans="1:37" ht="30" customHeight="1" thickBot="1" x14ac:dyDescent="0.3">
      <c r="A19" s="70"/>
      <c r="B19" s="7" t="s">
        <v>226</v>
      </c>
      <c r="C19" s="6" t="s">
        <v>225</v>
      </c>
      <c r="D19" s="9">
        <v>35</v>
      </c>
      <c r="E19" s="10">
        <v>35</v>
      </c>
    </row>
    <row r="20" spans="1:37" ht="30" customHeight="1" thickBot="1" x14ac:dyDescent="0.3">
      <c r="A20" s="70"/>
      <c r="B20" s="7" t="s">
        <v>211</v>
      </c>
      <c r="C20" s="6" t="s">
        <v>14</v>
      </c>
      <c r="D20" s="9">
        <v>23</v>
      </c>
      <c r="E20" s="10">
        <v>23</v>
      </c>
    </row>
    <row r="21" spans="1:37" ht="30" customHeight="1" thickBot="1" x14ac:dyDescent="0.3">
      <c r="A21" s="70"/>
      <c r="B21" s="7" t="s">
        <v>213</v>
      </c>
      <c r="C21" s="6" t="s">
        <v>15</v>
      </c>
      <c r="D21" s="9">
        <v>23</v>
      </c>
      <c r="E21" s="10">
        <v>16</v>
      </c>
    </row>
    <row r="22" spans="1:37" ht="30" customHeight="1" thickBot="1" x14ac:dyDescent="0.3">
      <c r="A22" s="70"/>
      <c r="B22" s="7" t="s">
        <v>215</v>
      </c>
      <c r="C22" s="6" t="s">
        <v>16</v>
      </c>
      <c r="D22" s="9">
        <v>24</v>
      </c>
      <c r="E22" s="10">
        <v>19</v>
      </c>
    </row>
    <row r="23" spans="1:37" ht="30" customHeight="1" thickBot="1" x14ac:dyDescent="0.3">
      <c r="A23" s="70"/>
      <c r="B23" s="7" t="s">
        <v>217</v>
      </c>
      <c r="C23" s="6" t="s">
        <v>227</v>
      </c>
      <c r="D23" s="9">
        <v>20</v>
      </c>
      <c r="E23" s="10">
        <v>15</v>
      </c>
    </row>
    <row r="24" spans="1:37" ht="30" customHeight="1" thickBot="1" x14ac:dyDescent="0.3">
      <c r="A24" s="70"/>
      <c r="B24" s="7" t="s">
        <v>221</v>
      </c>
      <c r="C24" s="6" t="s">
        <v>17</v>
      </c>
      <c r="D24" s="9">
        <v>24</v>
      </c>
      <c r="E24" s="10">
        <v>18</v>
      </c>
    </row>
    <row r="25" spans="1:37" ht="30" customHeight="1" thickBot="1" x14ac:dyDescent="0.3">
      <c r="A25" s="70"/>
      <c r="B25" s="7" t="s">
        <v>222</v>
      </c>
      <c r="C25" s="6" t="s">
        <v>17</v>
      </c>
      <c r="D25" s="9">
        <v>22</v>
      </c>
      <c r="E25" s="10">
        <v>14</v>
      </c>
    </row>
    <row r="26" spans="1:37" ht="30" customHeight="1" thickBot="1" x14ac:dyDescent="0.3">
      <c r="A26" s="70"/>
      <c r="B26" s="7" t="s">
        <v>223</v>
      </c>
      <c r="C26" s="6" t="s">
        <v>17</v>
      </c>
      <c r="D26" s="9">
        <v>18</v>
      </c>
      <c r="E26" s="10">
        <v>10</v>
      </c>
    </row>
    <row r="27" spans="1:37" ht="30" customHeight="1" thickBot="1" x14ac:dyDescent="0.3">
      <c r="A27" s="70"/>
      <c r="B27" s="7" t="s">
        <v>224</v>
      </c>
      <c r="C27" s="6" t="s">
        <v>17</v>
      </c>
      <c r="D27" s="9">
        <v>21</v>
      </c>
      <c r="E27" s="10">
        <v>12</v>
      </c>
    </row>
    <row r="28" spans="1:37" ht="30" customHeight="1" thickBot="1" x14ac:dyDescent="0.3">
      <c r="A28" s="70"/>
      <c r="B28" s="7" t="s">
        <v>228</v>
      </c>
      <c r="C28" s="6" t="s">
        <v>17</v>
      </c>
      <c r="D28" s="9">
        <v>16</v>
      </c>
      <c r="E28" s="10">
        <v>11</v>
      </c>
    </row>
    <row r="29" spans="1:37" s="25" customFormat="1" ht="30" customHeight="1" thickBot="1" x14ac:dyDescent="0.3">
      <c r="A29" s="71"/>
      <c r="B29" s="72" t="s">
        <v>12</v>
      </c>
      <c r="C29" s="73"/>
      <c r="D29" s="31">
        <f>SUM(D18:D28)</f>
        <v>249</v>
      </c>
      <c r="E29" s="23">
        <f>SUM(E18:E28)</f>
        <v>196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</row>
    <row r="30" spans="1:37" ht="30" customHeight="1" thickBot="1" x14ac:dyDescent="0.3">
      <c r="A30" s="69" t="s">
        <v>18</v>
      </c>
      <c r="B30" s="7" t="s">
        <v>35</v>
      </c>
      <c r="C30" s="8" t="s">
        <v>244</v>
      </c>
      <c r="D30" s="9">
        <v>7</v>
      </c>
      <c r="E30" s="10">
        <v>7</v>
      </c>
    </row>
    <row r="31" spans="1:37" ht="30" customHeight="1" thickBot="1" x14ac:dyDescent="0.3">
      <c r="A31" s="70"/>
      <c r="B31" s="7" t="s">
        <v>210</v>
      </c>
      <c r="C31" s="8" t="s">
        <v>22</v>
      </c>
      <c r="D31" s="9">
        <v>19</v>
      </c>
      <c r="E31" s="10">
        <v>19</v>
      </c>
    </row>
    <row r="32" spans="1:37" ht="30" customHeight="1" thickBot="1" x14ac:dyDescent="0.3">
      <c r="A32" s="70"/>
      <c r="B32" s="7" t="s">
        <v>211</v>
      </c>
      <c r="C32" s="8" t="s">
        <v>57</v>
      </c>
      <c r="D32" s="9">
        <v>15</v>
      </c>
      <c r="E32" s="10">
        <v>15</v>
      </c>
    </row>
    <row r="33" spans="1:37" ht="30" customHeight="1" thickBot="1" x14ac:dyDescent="0.3">
      <c r="A33" s="70"/>
      <c r="B33" s="7" t="s">
        <v>245</v>
      </c>
      <c r="C33" s="8" t="s">
        <v>20</v>
      </c>
      <c r="D33" s="9">
        <v>15</v>
      </c>
      <c r="E33" s="10">
        <v>13</v>
      </c>
    </row>
    <row r="34" spans="1:37" ht="30" customHeight="1" thickBot="1" x14ac:dyDescent="0.3">
      <c r="A34" s="70"/>
      <c r="B34" s="7" t="s">
        <v>221</v>
      </c>
      <c r="C34" s="8"/>
      <c r="D34" s="9">
        <v>17</v>
      </c>
      <c r="E34" s="10">
        <v>15</v>
      </c>
    </row>
    <row r="35" spans="1:37" ht="30" customHeight="1" thickBot="1" x14ac:dyDescent="0.3">
      <c r="A35" s="70"/>
      <c r="B35" s="7" t="s">
        <v>222</v>
      </c>
      <c r="C35" s="8"/>
      <c r="D35" s="9">
        <v>19</v>
      </c>
      <c r="E35" s="10">
        <v>15</v>
      </c>
    </row>
    <row r="36" spans="1:37" ht="30" customHeight="1" thickBot="1" x14ac:dyDescent="0.3">
      <c r="A36" s="70"/>
      <c r="B36" s="7" t="s">
        <v>220</v>
      </c>
      <c r="C36" s="8"/>
      <c r="D36" s="9">
        <v>20</v>
      </c>
      <c r="E36" s="10">
        <v>16</v>
      </c>
    </row>
    <row r="37" spans="1:37" s="25" customFormat="1" ht="30" customHeight="1" thickBot="1" x14ac:dyDescent="0.3">
      <c r="A37" s="71"/>
      <c r="B37" s="72" t="s">
        <v>12</v>
      </c>
      <c r="C37" s="73"/>
      <c r="D37" s="31">
        <f t="shared" ref="D37:E37" si="0">SUM(D30:D36)</f>
        <v>112</v>
      </c>
      <c r="E37" s="23">
        <f t="shared" si="0"/>
        <v>100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s="11" customFormat="1" ht="30" customHeight="1" thickBot="1" x14ac:dyDescent="0.3">
      <c r="A38" s="69" t="s">
        <v>25</v>
      </c>
      <c r="B38" s="7" t="s">
        <v>35</v>
      </c>
      <c r="C38" s="8" t="s">
        <v>209</v>
      </c>
      <c r="D38" s="9">
        <v>21</v>
      </c>
      <c r="E38" s="10">
        <v>21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s="11" customFormat="1" ht="30" customHeight="1" thickBot="1" x14ac:dyDescent="0.3">
      <c r="A39" s="70"/>
      <c r="B39" s="7" t="s">
        <v>210</v>
      </c>
      <c r="C39" s="8" t="s">
        <v>21</v>
      </c>
      <c r="D39" s="9">
        <v>18</v>
      </c>
      <c r="E39" s="10">
        <v>18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</row>
    <row r="40" spans="1:37" s="11" customFormat="1" ht="30" customHeight="1" thickBot="1" x14ac:dyDescent="0.3">
      <c r="A40" s="70"/>
      <c r="B40" s="7" t="s">
        <v>211</v>
      </c>
      <c r="C40" s="8" t="s">
        <v>212</v>
      </c>
      <c r="D40" s="9">
        <v>14</v>
      </c>
      <c r="E40" s="10">
        <v>13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s="11" customFormat="1" ht="30" customHeight="1" thickBot="1" x14ac:dyDescent="0.3">
      <c r="A41" s="70"/>
      <c r="B41" s="7" t="s">
        <v>213</v>
      </c>
      <c r="C41" s="8" t="s">
        <v>214</v>
      </c>
      <c r="D41" s="9">
        <v>14</v>
      </c>
      <c r="E41" s="10">
        <v>8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</row>
    <row r="42" spans="1:37" s="11" customFormat="1" ht="30" customHeight="1" thickBot="1" x14ac:dyDescent="0.3">
      <c r="A42" s="70"/>
      <c r="B42" s="7" t="s">
        <v>215</v>
      </c>
      <c r="C42" s="8" t="s">
        <v>216</v>
      </c>
      <c r="D42" s="9">
        <v>20</v>
      </c>
      <c r="E42" s="10">
        <v>20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</row>
    <row r="43" spans="1:37" s="11" customFormat="1" ht="30" customHeight="1" thickBot="1" x14ac:dyDescent="0.3">
      <c r="A43" s="70"/>
      <c r="B43" s="7" t="s">
        <v>217</v>
      </c>
      <c r="C43" s="8" t="s">
        <v>218</v>
      </c>
      <c r="D43" s="9">
        <v>18</v>
      </c>
      <c r="E43" s="10">
        <v>18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</row>
    <row r="44" spans="1:37" s="11" customFormat="1" ht="30" customHeight="1" thickBot="1" x14ac:dyDescent="0.3">
      <c r="A44" s="70"/>
      <c r="B44" s="7" t="s">
        <v>219</v>
      </c>
      <c r="C44" s="8" t="s">
        <v>7</v>
      </c>
      <c r="D44" s="9">
        <v>29</v>
      </c>
      <c r="E44" s="10">
        <v>26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</row>
    <row r="45" spans="1:37" s="11" customFormat="1" ht="30" customHeight="1" thickBot="1" x14ac:dyDescent="0.3">
      <c r="A45" s="70"/>
      <c r="B45" s="7" t="s">
        <v>220</v>
      </c>
      <c r="C45" s="8" t="s">
        <v>7</v>
      </c>
      <c r="D45" s="9">
        <v>15</v>
      </c>
      <c r="E45" s="10">
        <v>15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</row>
    <row r="46" spans="1:37" s="25" customFormat="1" ht="30" customHeight="1" thickBot="1" x14ac:dyDescent="0.3">
      <c r="A46" s="71"/>
      <c r="B46" s="72" t="s">
        <v>12</v>
      </c>
      <c r="C46" s="73"/>
      <c r="D46" s="58">
        <f>SUM(D38:D45)</f>
        <v>149</v>
      </c>
      <c r="E46" s="23">
        <f>SUM(E38:E45)</f>
        <v>139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1:37" s="4" customFormat="1" ht="30" customHeight="1" thickBot="1" x14ac:dyDescent="0.3">
      <c r="A47" s="69" t="s">
        <v>26</v>
      </c>
      <c r="B47" s="7" t="s">
        <v>241</v>
      </c>
      <c r="C47" s="8"/>
      <c r="D47" s="9">
        <v>100</v>
      </c>
      <c r="E47" s="10">
        <v>83</v>
      </c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7" s="4" customFormat="1" ht="30" customHeight="1" thickBot="1" x14ac:dyDescent="0.3">
      <c r="A48" s="70"/>
      <c r="B48" s="7" t="s">
        <v>242</v>
      </c>
      <c r="C48" s="8"/>
      <c r="D48" s="9">
        <v>98</v>
      </c>
      <c r="E48" s="10">
        <v>70</v>
      </c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52" s="4" customFormat="1" ht="30" customHeight="1" thickBot="1" x14ac:dyDescent="0.3">
      <c r="A49" s="70"/>
      <c r="B49" s="7" t="s">
        <v>243</v>
      </c>
      <c r="C49" s="8"/>
      <c r="D49" s="9">
        <v>99</v>
      </c>
      <c r="E49" s="10">
        <v>76</v>
      </c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52" s="25" customFormat="1" ht="30" customHeight="1" thickBot="1" x14ac:dyDescent="0.3">
      <c r="A50" s="71"/>
      <c r="B50" s="72" t="s">
        <v>12</v>
      </c>
      <c r="C50" s="73"/>
      <c r="D50" s="23">
        <f>SUM(D47:D49)</f>
        <v>297</v>
      </c>
      <c r="E50" s="23">
        <f>SUM(E47:E49)</f>
        <v>229</v>
      </c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52" s="25" customFormat="1" ht="30" customHeight="1" thickBot="1" x14ac:dyDescent="0.3">
      <c r="A51" s="69" t="s">
        <v>27</v>
      </c>
      <c r="B51" s="7" t="s">
        <v>237</v>
      </c>
      <c r="C51" s="8"/>
      <c r="D51" s="9">
        <v>89</v>
      </c>
      <c r="E51" s="10">
        <f>37+2</f>
        <v>39</v>
      </c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</row>
    <row r="52" spans="1:52" ht="30" customHeight="1" thickBot="1" x14ac:dyDescent="0.3">
      <c r="A52" s="70"/>
      <c r="B52" s="7" t="s">
        <v>238</v>
      </c>
      <c r="C52" s="8"/>
      <c r="D52" s="9">
        <v>50</v>
      </c>
      <c r="E52" s="10">
        <f>35+15</f>
        <v>50</v>
      </c>
    </row>
    <row r="53" spans="1:52" ht="30" customHeight="1" thickBot="1" x14ac:dyDescent="0.3">
      <c r="A53" s="70"/>
      <c r="B53" s="7" t="s">
        <v>239</v>
      </c>
      <c r="C53" s="8"/>
      <c r="D53" s="9">
        <v>27</v>
      </c>
      <c r="E53" s="10">
        <f>16+2</f>
        <v>18</v>
      </c>
    </row>
    <row r="54" spans="1:52" ht="30" customHeight="1" thickBot="1" x14ac:dyDescent="0.3">
      <c r="A54" s="70"/>
      <c r="B54" s="7" t="s">
        <v>240</v>
      </c>
      <c r="C54" s="8"/>
      <c r="D54" s="9">
        <v>84</v>
      </c>
      <c r="E54" s="10">
        <f>44+1</f>
        <v>45</v>
      </c>
    </row>
    <row r="55" spans="1:52" s="25" customFormat="1" ht="30" customHeight="1" thickBot="1" x14ac:dyDescent="0.3">
      <c r="A55" s="71"/>
      <c r="B55" s="72" t="s">
        <v>12</v>
      </c>
      <c r="C55" s="73"/>
      <c r="D55" s="58">
        <f>SUM(D51:D54)</f>
        <v>250</v>
      </c>
      <c r="E55" s="23">
        <f>SUM(E51:E54)</f>
        <v>152</v>
      </c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1:52" s="22" customFormat="1" ht="30" customHeight="1" thickBot="1" x14ac:dyDescent="0.3">
      <c r="A56" s="72" t="s">
        <v>12</v>
      </c>
      <c r="B56" s="77"/>
      <c r="C56" s="73"/>
      <c r="D56" s="30">
        <f>D17+D29+D37+D50+D46+D55</f>
        <v>1322</v>
      </c>
      <c r="E56" s="30">
        <f>E17+E29+E37+E50+E46+E55</f>
        <v>986</v>
      </c>
      <c r="F56" s="1">
        <f>+D56-E56</f>
        <v>336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</sheetData>
  <mergeCells count="20">
    <mergeCell ref="A2:E2"/>
    <mergeCell ref="A1:E1"/>
    <mergeCell ref="A3:C3"/>
    <mergeCell ref="A4:A5"/>
    <mergeCell ref="B4:B5"/>
    <mergeCell ref="C4:C5"/>
    <mergeCell ref="A56:C56"/>
    <mergeCell ref="A51:A55"/>
    <mergeCell ref="A38:A46"/>
    <mergeCell ref="A47:A50"/>
    <mergeCell ref="B50:C50"/>
    <mergeCell ref="B55:C55"/>
    <mergeCell ref="A18:A29"/>
    <mergeCell ref="B29:C29"/>
    <mergeCell ref="B37:C37"/>
    <mergeCell ref="B17:C17"/>
    <mergeCell ref="B46:C46"/>
    <mergeCell ref="A6:A17"/>
    <mergeCell ref="A30:A37"/>
    <mergeCell ref="D4: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3"/>
  <sheetViews>
    <sheetView zoomScale="70" zoomScaleNormal="70" workbookViewId="0">
      <pane xSplit="3" ySplit="5" topLeftCell="AM6" activePane="bottomRight" state="frozen"/>
      <selection pane="topRight" activeCell="D1" sqref="D1"/>
      <selection pane="bottomLeft" activeCell="A6" sqref="A6"/>
      <selection pane="bottomRight" activeCell="AT13" sqref="AT13"/>
    </sheetView>
  </sheetViews>
  <sheetFormatPr defaultRowHeight="18.75" x14ac:dyDescent="0.25"/>
  <cols>
    <col min="1" max="1" width="21.85546875" style="3" customWidth="1"/>
    <col min="2" max="2" width="14.85546875" style="1" customWidth="1"/>
    <col min="3" max="3" width="30.5703125" style="1" customWidth="1"/>
    <col min="4" max="5" width="15.7109375" style="1" customWidth="1"/>
    <col min="6" max="48" width="15.7109375" style="3" customWidth="1"/>
    <col min="49" max="49" width="20.7109375" style="3" customWidth="1"/>
    <col min="50" max="16384" width="9.140625" style="3"/>
  </cols>
  <sheetData>
    <row r="1" spans="1:49" s="1" customFormat="1" ht="23.25" x14ac:dyDescent="0.25">
      <c r="A1" s="100" t="s">
        <v>31</v>
      </c>
      <c r="B1" s="100"/>
      <c r="C1" s="100"/>
      <c r="D1" s="100"/>
      <c r="E1" s="100"/>
    </row>
    <row r="2" spans="1:49" s="1" customFormat="1" ht="23.25" x14ac:dyDescent="0.25">
      <c r="A2" s="100" t="s">
        <v>32</v>
      </c>
      <c r="B2" s="100"/>
      <c r="C2" s="100"/>
      <c r="D2" s="100"/>
      <c r="E2" s="100"/>
    </row>
    <row r="3" spans="1:49" s="1" customFormat="1" x14ac:dyDescent="0.25">
      <c r="A3" s="78"/>
      <c r="B3" s="78"/>
      <c r="C3" s="78"/>
      <c r="D3" s="78"/>
      <c r="E3" s="78"/>
    </row>
    <row r="4" spans="1:49" s="1" customFormat="1" ht="30.75" customHeight="1" x14ac:dyDescent="0.25">
      <c r="A4" s="79"/>
      <c r="B4" s="81" t="s">
        <v>33</v>
      </c>
      <c r="C4" s="81" t="s">
        <v>2</v>
      </c>
      <c r="D4" s="67">
        <v>41878</v>
      </c>
      <c r="E4" s="68"/>
      <c r="F4" s="67">
        <v>41880</v>
      </c>
      <c r="G4" s="68"/>
      <c r="H4" s="67">
        <v>41883</v>
      </c>
      <c r="I4" s="68"/>
      <c r="J4" s="96">
        <v>41890</v>
      </c>
      <c r="K4" s="97"/>
      <c r="L4" s="67">
        <v>41894</v>
      </c>
      <c r="M4" s="68"/>
      <c r="N4" s="98">
        <v>41913</v>
      </c>
      <c r="O4" s="99"/>
      <c r="P4" s="85">
        <v>41925</v>
      </c>
      <c r="Q4" s="86"/>
      <c r="R4" s="85">
        <v>41953</v>
      </c>
      <c r="S4" s="86"/>
      <c r="T4" s="85">
        <v>41967</v>
      </c>
      <c r="U4" s="86"/>
      <c r="V4" s="85">
        <v>41981</v>
      </c>
      <c r="W4" s="86"/>
      <c r="X4" s="85">
        <v>41991</v>
      </c>
      <c r="Y4" s="86"/>
      <c r="Z4" s="85">
        <v>41995</v>
      </c>
      <c r="AA4" s="86"/>
      <c r="AB4" s="85">
        <v>42024</v>
      </c>
      <c r="AC4" s="86"/>
      <c r="AD4" s="85">
        <v>42051</v>
      </c>
      <c r="AE4" s="86"/>
      <c r="AF4" s="85">
        <v>42058</v>
      </c>
      <c r="AG4" s="86"/>
      <c r="AH4" s="85">
        <v>42072</v>
      </c>
      <c r="AI4" s="86"/>
      <c r="AJ4" s="85">
        <v>42086</v>
      </c>
      <c r="AK4" s="86"/>
      <c r="AL4" s="85">
        <v>42101</v>
      </c>
      <c r="AM4" s="86"/>
      <c r="AN4" s="85">
        <v>42114</v>
      </c>
      <c r="AO4" s="86"/>
      <c r="AP4" s="85">
        <v>42128</v>
      </c>
      <c r="AQ4" s="86"/>
      <c r="AR4" s="85">
        <v>42142</v>
      </c>
      <c r="AS4" s="86"/>
      <c r="AT4" s="85" t="s">
        <v>34</v>
      </c>
      <c r="AU4" s="86"/>
      <c r="AV4" s="85" t="s">
        <v>34</v>
      </c>
      <c r="AW4" s="86"/>
    </row>
    <row r="5" spans="1:49" s="1" customFormat="1" ht="75.75" customHeight="1" x14ac:dyDescent="0.25">
      <c r="A5" s="80"/>
      <c r="B5" s="101"/>
      <c r="C5" s="101"/>
      <c r="D5" s="2" t="s">
        <v>3</v>
      </c>
      <c r="E5" s="2" t="s">
        <v>5</v>
      </c>
      <c r="F5" s="2" t="s">
        <v>3</v>
      </c>
      <c r="G5" s="2" t="s">
        <v>5</v>
      </c>
      <c r="H5" s="2" t="s">
        <v>3</v>
      </c>
      <c r="I5" s="2" t="s">
        <v>5</v>
      </c>
      <c r="J5" s="2" t="s">
        <v>3</v>
      </c>
      <c r="K5" s="2" t="s">
        <v>5</v>
      </c>
      <c r="L5" s="2" t="s">
        <v>3</v>
      </c>
      <c r="M5" s="2" t="s">
        <v>5</v>
      </c>
      <c r="N5" s="2" t="s">
        <v>3</v>
      </c>
      <c r="O5" s="2" t="s">
        <v>5</v>
      </c>
      <c r="P5" s="2" t="s">
        <v>3</v>
      </c>
      <c r="Q5" s="2" t="s">
        <v>5</v>
      </c>
      <c r="R5" s="2" t="s">
        <v>3</v>
      </c>
      <c r="S5" s="2" t="s">
        <v>5</v>
      </c>
      <c r="T5" s="2" t="s">
        <v>3</v>
      </c>
      <c r="U5" s="2" t="s">
        <v>5</v>
      </c>
      <c r="V5" s="2" t="s">
        <v>3</v>
      </c>
      <c r="W5" s="2" t="s">
        <v>5</v>
      </c>
      <c r="X5" s="2" t="s">
        <v>3</v>
      </c>
      <c r="Y5" s="2" t="s">
        <v>5</v>
      </c>
      <c r="Z5" s="2" t="s">
        <v>3</v>
      </c>
      <c r="AA5" s="2" t="s">
        <v>5</v>
      </c>
      <c r="AB5" s="2" t="s">
        <v>3</v>
      </c>
      <c r="AC5" s="2" t="s">
        <v>5</v>
      </c>
      <c r="AD5" s="2" t="s">
        <v>3</v>
      </c>
      <c r="AE5" s="2" t="s">
        <v>5</v>
      </c>
      <c r="AF5" s="2" t="s">
        <v>3</v>
      </c>
      <c r="AG5" s="2" t="s">
        <v>5</v>
      </c>
      <c r="AH5" s="2" t="s">
        <v>3</v>
      </c>
      <c r="AI5" s="2" t="s">
        <v>5</v>
      </c>
      <c r="AJ5" s="2" t="s">
        <v>3</v>
      </c>
      <c r="AK5" s="2" t="s">
        <v>5</v>
      </c>
      <c r="AL5" s="2" t="s">
        <v>3</v>
      </c>
      <c r="AM5" s="2" t="s">
        <v>5</v>
      </c>
      <c r="AN5" s="2" t="s">
        <v>3</v>
      </c>
      <c r="AO5" s="2" t="s">
        <v>5</v>
      </c>
      <c r="AP5" s="2" t="s">
        <v>3</v>
      </c>
      <c r="AQ5" s="2" t="s">
        <v>5</v>
      </c>
      <c r="AR5" s="2" t="s">
        <v>3</v>
      </c>
      <c r="AS5" s="2" t="s">
        <v>5</v>
      </c>
      <c r="AT5" s="2" t="s">
        <v>3</v>
      </c>
      <c r="AU5" s="2" t="s">
        <v>5</v>
      </c>
      <c r="AV5" s="2" t="s">
        <v>3</v>
      </c>
      <c r="AW5" s="2" t="s">
        <v>5</v>
      </c>
    </row>
    <row r="6" spans="1:49" s="18" customFormat="1" ht="35.1" customHeight="1" x14ac:dyDescent="0.25">
      <c r="A6" s="90" t="s">
        <v>6</v>
      </c>
      <c r="B6" s="14" t="s">
        <v>35</v>
      </c>
      <c r="C6" s="15" t="s">
        <v>36</v>
      </c>
      <c r="D6" s="16">
        <v>30</v>
      </c>
      <c r="E6" s="17"/>
      <c r="F6" s="16">
        <v>30</v>
      </c>
      <c r="G6" s="17"/>
      <c r="H6" s="16">
        <v>35</v>
      </c>
      <c r="I6" s="17"/>
      <c r="J6" s="17"/>
      <c r="K6" s="17"/>
      <c r="L6" s="16">
        <v>35</v>
      </c>
      <c r="M6" s="17"/>
      <c r="N6" s="16">
        <v>35</v>
      </c>
      <c r="O6" s="17"/>
      <c r="P6" s="16">
        <v>35</v>
      </c>
      <c r="Q6" s="17"/>
      <c r="R6" s="16">
        <v>35</v>
      </c>
      <c r="S6" s="17"/>
      <c r="T6" s="16">
        <v>35</v>
      </c>
      <c r="U6" s="17"/>
      <c r="V6" s="16">
        <v>35</v>
      </c>
      <c r="W6" s="17">
        <v>1</v>
      </c>
      <c r="X6" s="16">
        <v>35</v>
      </c>
      <c r="Y6" s="17">
        <v>1</v>
      </c>
      <c r="Z6" s="16">
        <v>35</v>
      </c>
      <c r="AA6" s="17">
        <v>1</v>
      </c>
      <c r="AB6" s="16">
        <v>20</v>
      </c>
      <c r="AC6" s="17">
        <v>1</v>
      </c>
      <c r="AD6" s="16">
        <v>30</v>
      </c>
      <c r="AE6" s="17">
        <v>1</v>
      </c>
      <c r="AF6" s="16">
        <v>30</v>
      </c>
      <c r="AG6" s="17">
        <v>1</v>
      </c>
      <c r="AH6" s="16">
        <v>30</v>
      </c>
      <c r="AI6" s="17">
        <v>1</v>
      </c>
      <c r="AJ6" s="16">
        <v>30</v>
      </c>
      <c r="AK6" s="17">
        <v>1</v>
      </c>
      <c r="AL6" s="16">
        <v>30</v>
      </c>
      <c r="AM6" s="17">
        <v>1</v>
      </c>
      <c r="AN6" s="16">
        <v>30</v>
      </c>
      <c r="AO6" s="17">
        <v>1</v>
      </c>
      <c r="AP6" s="16">
        <v>30</v>
      </c>
      <c r="AQ6" s="17">
        <v>1</v>
      </c>
      <c r="AR6" s="16">
        <v>30</v>
      </c>
      <c r="AS6" s="17">
        <v>1</v>
      </c>
      <c r="AT6" s="16">
        <v>30</v>
      </c>
      <c r="AU6" s="17">
        <v>1</v>
      </c>
      <c r="AV6" s="16"/>
      <c r="AW6" s="17"/>
    </row>
    <row r="7" spans="1:49" s="18" customFormat="1" ht="35.1" customHeight="1" x14ac:dyDescent="0.25">
      <c r="A7" s="91"/>
      <c r="B7" s="14" t="s">
        <v>37</v>
      </c>
      <c r="C7" s="15" t="s">
        <v>38</v>
      </c>
      <c r="D7" s="16">
        <v>24</v>
      </c>
      <c r="E7" s="17"/>
      <c r="F7" s="16">
        <v>24</v>
      </c>
      <c r="G7" s="17"/>
      <c r="H7" s="16">
        <v>24</v>
      </c>
      <c r="I7" s="17"/>
      <c r="J7" s="36">
        <v>23</v>
      </c>
      <c r="K7" s="17"/>
      <c r="L7" s="16">
        <v>22</v>
      </c>
      <c r="M7" s="17"/>
      <c r="N7" s="16">
        <v>22</v>
      </c>
      <c r="O7" s="17"/>
      <c r="P7" s="16">
        <v>22</v>
      </c>
      <c r="Q7" s="17"/>
      <c r="R7" s="16">
        <v>22</v>
      </c>
      <c r="S7" s="17"/>
      <c r="T7" s="16">
        <v>22</v>
      </c>
      <c r="U7" s="17"/>
      <c r="V7" s="16">
        <v>23</v>
      </c>
      <c r="W7" s="17">
        <v>1</v>
      </c>
      <c r="X7" s="16">
        <v>23</v>
      </c>
      <c r="Y7" s="17">
        <v>1</v>
      </c>
      <c r="Z7" s="16">
        <v>23</v>
      </c>
      <c r="AA7" s="17">
        <v>1</v>
      </c>
      <c r="AB7" s="16">
        <v>23</v>
      </c>
      <c r="AC7" s="17">
        <v>1</v>
      </c>
      <c r="AD7" s="16">
        <v>22</v>
      </c>
      <c r="AE7" s="17">
        <v>1</v>
      </c>
      <c r="AF7" s="16">
        <v>22</v>
      </c>
      <c r="AG7" s="17">
        <v>1</v>
      </c>
      <c r="AH7" s="16">
        <v>22</v>
      </c>
      <c r="AI7" s="17">
        <v>1</v>
      </c>
      <c r="AJ7" s="16">
        <v>22</v>
      </c>
      <c r="AK7" s="17">
        <v>1</v>
      </c>
      <c r="AL7" s="16">
        <v>22</v>
      </c>
      <c r="AM7" s="17">
        <v>1</v>
      </c>
      <c r="AN7" s="16">
        <v>23</v>
      </c>
      <c r="AO7" s="17">
        <v>1</v>
      </c>
      <c r="AP7" s="16">
        <v>23</v>
      </c>
      <c r="AQ7" s="17">
        <v>1</v>
      </c>
      <c r="AR7" s="16">
        <v>23</v>
      </c>
      <c r="AS7" s="17">
        <v>1</v>
      </c>
      <c r="AT7" s="16">
        <v>23</v>
      </c>
      <c r="AU7" s="17">
        <v>1</v>
      </c>
      <c r="AV7" s="16"/>
      <c r="AW7" s="17"/>
    </row>
    <row r="8" spans="1:49" s="18" customFormat="1" ht="35.1" customHeight="1" x14ac:dyDescent="0.25">
      <c r="A8" s="91"/>
      <c r="B8" s="19" t="s">
        <v>39</v>
      </c>
      <c r="C8" s="20" t="s">
        <v>40</v>
      </c>
      <c r="D8" s="16">
        <v>21</v>
      </c>
      <c r="E8" s="17">
        <v>1</v>
      </c>
      <c r="F8" s="16">
        <v>21</v>
      </c>
      <c r="G8" s="17">
        <v>1</v>
      </c>
      <c r="H8" s="16">
        <v>21</v>
      </c>
      <c r="I8" s="17"/>
      <c r="J8" s="36">
        <v>22</v>
      </c>
      <c r="K8" s="17"/>
      <c r="L8" s="16">
        <v>21</v>
      </c>
      <c r="M8" s="17"/>
      <c r="N8" s="16">
        <v>20</v>
      </c>
      <c r="O8" s="17"/>
      <c r="P8" s="16">
        <v>19</v>
      </c>
      <c r="Q8" s="17"/>
      <c r="R8" s="16">
        <v>19</v>
      </c>
      <c r="S8" s="17"/>
      <c r="T8" s="16">
        <v>20</v>
      </c>
      <c r="U8" s="17"/>
      <c r="V8" s="16">
        <v>20</v>
      </c>
      <c r="W8" s="17"/>
      <c r="X8" s="16">
        <v>20</v>
      </c>
      <c r="Y8" s="17"/>
      <c r="Z8" s="16">
        <v>20</v>
      </c>
      <c r="AA8" s="17"/>
      <c r="AB8" s="16">
        <v>21</v>
      </c>
      <c r="AC8" s="17"/>
      <c r="AD8" s="16">
        <v>21</v>
      </c>
      <c r="AE8" s="17"/>
      <c r="AF8" s="16">
        <v>20</v>
      </c>
      <c r="AG8" s="17"/>
      <c r="AH8" s="16">
        <v>20</v>
      </c>
      <c r="AI8" s="17"/>
      <c r="AJ8" s="16">
        <v>20</v>
      </c>
      <c r="AK8" s="17"/>
      <c r="AL8" s="16">
        <v>20</v>
      </c>
      <c r="AM8" s="17"/>
      <c r="AN8" s="16">
        <v>20</v>
      </c>
      <c r="AO8" s="17"/>
      <c r="AP8" s="16">
        <v>20</v>
      </c>
      <c r="AQ8" s="17"/>
      <c r="AR8" s="16">
        <v>20</v>
      </c>
      <c r="AS8" s="17"/>
      <c r="AT8" s="16">
        <v>20</v>
      </c>
      <c r="AU8" s="17"/>
      <c r="AV8" s="16"/>
      <c r="AW8" s="17"/>
    </row>
    <row r="9" spans="1:49" s="18" customFormat="1" ht="35.1" customHeight="1" x14ac:dyDescent="0.25">
      <c r="A9" s="91"/>
      <c r="B9" s="19" t="s">
        <v>39</v>
      </c>
      <c r="C9" s="20" t="s">
        <v>41</v>
      </c>
      <c r="D9" s="16">
        <v>21</v>
      </c>
      <c r="E9" s="17">
        <v>1</v>
      </c>
      <c r="F9" s="16">
        <v>21</v>
      </c>
      <c r="G9" s="17">
        <v>1</v>
      </c>
      <c r="H9" s="16">
        <v>21</v>
      </c>
      <c r="I9" s="17"/>
      <c r="J9" s="36">
        <v>22</v>
      </c>
      <c r="K9" s="17"/>
      <c r="L9" s="16">
        <v>21</v>
      </c>
      <c r="M9" s="17"/>
      <c r="N9" s="16">
        <v>18</v>
      </c>
      <c r="O9" s="17"/>
      <c r="P9" s="16">
        <v>18</v>
      </c>
      <c r="Q9" s="17"/>
      <c r="R9" s="16">
        <v>18</v>
      </c>
      <c r="S9" s="17"/>
      <c r="T9" s="16">
        <v>20</v>
      </c>
      <c r="U9" s="17"/>
      <c r="V9" s="16">
        <v>19</v>
      </c>
      <c r="W9" s="17"/>
      <c r="X9" s="16">
        <v>19</v>
      </c>
      <c r="Y9" s="17"/>
      <c r="Z9" s="16">
        <v>16</v>
      </c>
      <c r="AA9" s="17"/>
      <c r="AB9" s="16">
        <v>15</v>
      </c>
      <c r="AC9" s="17"/>
      <c r="AD9" s="16">
        <v>16</v>
      </c>
      <c r="AE9" s="17"/>
      <c r="AF9" s="16">
        <v>16</v>
      </c>
      <c r="AG9" s="17"/>
      <c r="AH9" s="16">
        <v>16</v>
      </c>
      <c r="AI9" s="17"/>
      <c r="AJ9" s="16">
        <v>16</v>
      </c>
      <c r="AK9" s="17"/>
      <c r="AL9" s="16">
        <v>16</v>
      </c>
      <c r="AM9" s="17"/>
      <c r="AN9" s="16">
        <v>16</v>
      </c>
      <c r="AO9" s="17"/>
      <c r="AP9" s="16">
        <v>16</v>
      </c>
      <c r="AQ9" s="17"/>
      <c r="AR9" s="16">
        <v>15</v>
      </c>
      <c r="AS9" s="17"/>
      <c r="AT9" s="16">
        <v>15</v>
      </c>
      <c r="AU9" s="17"/>
      <c r="AV9" s="16"/>
      <c r="AW9" s="17"/>
    </row>
    <row r="10" spans="1:49" s="18" customFormat="1" ht="35.1" customHeight="1" x14ac:dyDescent="0.25">
      <c r="A10" s="91"/>
      <c r="B10" s="19" t="s">
        <v>42</v>
      </c>
      <c r="C10" s="21" t="s">
        <v>43</v>
      </c>
      <c r="D10" s="16">
        <v>22</v>
      </c>
      <c r="E10" s="17"/>
      <c r="F10" s="16">
        <v>22</v>
      </c>
      <c r="G10" s="17"/>
      <c r="H10" s="16">
        <v>26</v>
      </c>
      <c r="I10" s="17"/>
      <c r="J10" s="36">
        <v>32</v>
      </c>
      <c r="K10" s="17"/>
      <c r="L10" s="16">
        <v>21</v>
      </c>
      <c r="M10" s="17"/>
      <c r="N10" s="16">
        <v>18</v>
      </c>
      <c r="O10" s="17"/>
      <c r="P10" s="16">
        <v>17</v>
      </c>
      <c r="Q10" s="17"/>
      <c r="R10" s="16">
        <v>17</v>
      </c>
      <c r="S10" s="17"/>
      <c r="T10" s="16">
        <v>18</v>
      </c>
      <c r="U10" s="17">
        <v>1</v>
      </c>
      <c r="V10" s="16">
        <v>18</v>
      </c>
      <c r="W10" s="17">
        <v>1</v>
      </c>
      <c r="X10" s="16">
        <v>18</v>
      </c>
      <c r="Y10" s="17">
        <v>1</v>
      </c>
      <c r="Z10" s="16">
        <v>18</v>
      </c>
      <c r="AA10" s="17">
        <v>1</v>
      </c>
      <c r="AB10" s="16">
        <v>17</v>
      </c>
      <c r="AC10" s="17">
        <v>1</v>
      </c>
      <c r="AD10" s="16">
        <v>17</v>
      </c>
      <c r="AE10" s="17">
        <v>1</v>
      </c>
      <c r="AF10" s="16">
        <v>17</v>
      </c>
      <c r="AG10" s="17">
        <v>1</v>
      </c>
      <c r="AH10" s="16">
        <v>17</v>
      </c>
      <c r="AI10" s="17">
        <v>1</v>
      </c>
      <c r="AJ10" s="16">
        <v>17</v>
      </c>
      <c r="AK10" s="17">
        <v>1</v>
      </c>
      <c r="AL10" s="16">
        <v>16</v>
      </c>
      <c r="AM10" s="17">
        <v>1</v>
      </c>
      <c r="AN10" s="16">
        <v>17</v>
      </c>
      <c r="AO10" s="17">
        <v>1</v>
      </c>
      <c r="AP10" s="16">
        <v>17</v>
      </c>
      <c r="AQ10" s="17">
        <v>1</v>
      </c>
      <c r="AR10" s="16">
        <v>17</v>
      </c>
      <c r="AS10" s="17">
        <v>1</v>
      </c>
      <c r="AT10" s="16">
        <v>17</v>
      </c>
      <c r="AU10" s="17">
        <v>1</v>
      </c>
      <c r="AV10" s="16"/>
      <c r="AW10" s="17"/>
    </row>
    <row r="11" spans="1:49" s="18" customFormat="1" ht="35.1" customHeight="1" x14ac:dyDescent="0.25">
      <c r="A11" s="91"/>
      <c r="B11" s="19" t="s">
        <v>23</v>
      </c>
      <c r="C11" s="20" t="s">
        <v>44</v>
      </c>
      <c r="D11" s="16">
        <v>25</v>
      </c>
      <c r="E11" s="17">
        <v>1</v>
      </c>
      <c r="F11" s="16">
        <v>25</v>
      </c>
      <c r="G11" s="17">
        <v>1</v>
      </c>
      <c r="H11" s="16">
        <v>25</v>
      </c>
      <c r="I11" s="17"/>
      <c r="J11" s="36">
        <v>33</v>
      </c>
      <c r="K11" s="17"/>
      <c r="L11" s="16">
        <v>24</v>
      </c>
      <c r="M11" s="17"/>
      <c r="N11" s="16">
        <v>24</v>
      </c>
      <c r="O11" s="17"/>
      <c r="P11" s="16">
        <v>21</v>
      </c>
      <c r="Q11" s="17"/>
      <c r="R11" s="16">
        <v>21</v>
      </c>
      <c r="S11" s="17"/>
      <c r="T11" s="16">
        <v>20</v>
      </c>
      <c r="U11" s="17">
        <v>1</v>
      </c>
      <c r="V11" s="16">
        <v>20</v>
      </c>
      <c r="W11" s="17">
        <v>2</v>
      </c>
      <c r="X11" s="16">
        <v>20</v>
      </c>
      <c r="Y11" s="17">
        <v>2</v>
      </c>
      <c r="Z11" s="16">
        <v>20</v>
      </c>
      <c r="AA11" s="17">
        <v>2</v>
      </c>
      <c r="AB11" s="16">
        <v>16</v>
      </c>
      <c r="AC11" s="17">
        <v>2</v>
      </c>
      <c r="AD11" s="16">
        <v>18</v>
      </c>
      <c r="AE11" s="17">
        <v>2</v>
      </c>
      <c r="AF11" s="16">
        <v>18</v>
      </c>
      <c r="AG11" s="17">
        <v>2</v>
      </c>
      <c r="AH11" s="16">
        <v>18</v>
      </c>
      <c r="AI11" s="17">
        <v>2</v>
      </c>
      <c r="AJ11" s="16">
        <v>18</v>
      </c>
      <c r="AK11" s="17">
        <v>2</v>
      </c>
      <c r="AL11" s="16">
        <v>16</v>
      </c>
      <c r="AM11" s="17">
        <v>2</v>
      </c>
      <c r="AN11" s="16">
        <v>16</v>
      </c>
      <c r="AO11" s="17">
        <v>2</v>
      </c>
      <c r="AP11" s="16">
        <v>16</v>
      </c>
      <c r="AQ11" s="17">
        <v>2</v>
      </c>
      <c r="AR11" s="16"/>
      <c r="AS11" s="17"/>
      <c r="AT11" s="16"/>
      <c r="AU11" s="17"/>
      <c r="AV11" s="16"/>
      <c r="AW11" s="17"/>
    </row>
    <row r="12" spans="1:49" s="25" customFormat="1" ht="30" customHeight="1" x14ac:dyDescent="0.25">
      <c r="A12" s="92"/>
      <c r="B12" s="29"/>
      <c r="C12" s="63"/>
      <c r="D12" s="26">
        <f t="shared" ref="D12:I12" si="0">SUM(D6:D11)</f>
        <v>143</v>
      </c>
      <c r="E12" s="24">
        <f t="shared" si="0"/>
        <v>3</v>
      </c>
      <c r="F12" s="26">
        <f t="shared" si="0"/>
        <v>143</v>
      </c>
      <c r="G12" s="24">
        <f t="shared" si="0"/>
        <v>3</v>
      </c>
      <c r="H12" s="26">
        <f t="shared" si="0"/>
        <v>152</v>
      </c>
      <c r="I12" s="24">
        <f t="shared" si="0"/>
        <v>0</v>
      </c>
      <c r="J12" s="24">
        <f>SUM(J6:J11)</f>
        <v>132</v>
      </c>
      <c r="K12" s="24">
        <f t="shared" ref="K12" si="1">SUM(K6:K11)</f>
        <v>0</v>
      </c>
      <c r="L12" s="24">
        <f>SUM(L6:L11)</f>
        <v>144</v>
      </c>
      <c r="M12" s="24">
        <f t="shared" ref="M12:P12" si="2">SUM(M6:M11)</f>
        <v>0</v>
      </c>
      <c r="N12" s="24">
        <f t="shared" si="2"/>
        <v>137</v>
      </c>
      <c r="O12" s="24">
        <f t="shared" si="2"/>
        <v>0</v>
      </c>
      <c r="P12" s="24">
        <f t="shared" si="2"/>
        <v>132</v>
      </c>
      <c r="Q12" s="24">
        <f t="shared" ref="Q12:S12" si="3">SUM(Q6:Q11)</f>
        <v>0</v>
      </c>
      <c r="R12" s="24">
        <f t="shared" ref="R12:U12" si="4">SUM(R6:R11)</f>
        <v>132</v>
      </c>
      <c r="S12" s="24">
        <f t="shared" si="3"/>
        <v>0</v>
      </c>
      <c r="T12" s="24">
        <f t="shared" si="4"/>
        <v>135</v>
      </c>
      <c r="U12" s="24">
        <f t="shared" si="4"/>
        <v>2</v>
      </c>
      <c r="V12" s="24">
        <f t="shared" ref="V12:W12" si="5">SUM(V6:V11)</f>
        <v>135</v>
      </c>
      <c r="W12" s="24">
        <f t="shared" si="5"/>
        <v>5</v>
      </c>
      <c r="X12" s="24">
        <f t="shared" ref="X12:Y12" si="6">SUM(X6:X11)</f>
        <v>135</v>
      </c>
      <c r="Y12" s="24">
        <f t="shared" si="6"/>
        <v>5</v>
      </c>
      <c r="Z12" s="24">
        <f t="shared" ref="Z12:AA12" si="7">SUM(Z6:Z11)</f>
        <v>132</v>
      </c>
      <c r="AA12" s="24">
        <f t="shared" si="7"/>
        <v>5</v>
      </c>
      <c r="AB12" s="24">
        <f t="shared" ref="AB12:AU12" si="8">SUM(AB6:AB11)</f>
        <v>112</v>
      </c>
      <c r="AC12" s="24">
        <f t="shared" si="8"/>
        <v>5</v>
      </c>
      <c r="AD12" s="24">
        <f t="shared" ref="AD12:AG12" si="9">SUM(AD6:AD11)</f>
        <v>124</v>
      </c>
      <c r="AE12" s="24">
        <f t="shared" si="9"/>
        <v>5</v>
      </c>
      <c r="AF12" s="24">
        <f t="shared" si="9"/>
        <v>123</v>
      </c>
      <c r="AG12" s="24">
        <f t="shared" si="9"/>
        <v>5</v>
      </c>
      <c r="AH12" s="24">
        <v>123</v>
      </c>
      <c r="AI12" s="24">
        <v>5</v>
      </c>
      <c r="AJ12" s="24">
        <f t="shared" ref="AJ12:AK12" si="10">SUM(AJ6:AJ11)</f>
        <v>123</v>
      </c>
      <c r="AK12" s="24">
        <f t="shared" si="10"/>
        <v>5</v>
      </c>
      <c r="AL12" s="24">
        <v>120</v>
      </c>
      <c r="AM12" s="24">
        <v>5</v>
      </c>
      <c r="AN12" s="24">
        <f t="shared" ref="AN12:AS12" si="11">SUM(AN6:AN11)</f>
        <v>122</v>
      </c>
      <c r="AO12" s="24">
        <f t="shared" si="11"/>
        <v>5</v>
      </c>
      <c r="AP12" s="24">
        <f t="shared" si="11"/>
        <v>122</v>
      </c>
      <c r="AQ12" s="24">
        <f t="shared" si="11"/>
        <v>5</v>
      </c>
      <c r="AR12" s="24">
        <f t="shared" si="11"/>
        <v>105</v>
      </c>
      <c r="AS12" s="24">
        <f t="shared" si="11"/>
        <v>3</v>
      </c>
      <c r="AT12" s="24">
        <f t="shared" si="8"/>
        <v>105</v>
      </c>
      <c r="AU12" s="24">
        <f t="shared" si="8"/>
        <v>3</v>
      </c>
      <c r="AV12" s="24">
        <f t="shared" ref="AV12:AW12" si="12">SUM(AV6:AV11)</f>
        <v>0</v>
      </c>
      <c r="AW12" s="24">
        <f t="shared" si="12"/>
        <v>0</v>
      </c>
    </row>
    <row r="13" spans="1:49" ht="35.1" customHeight="1" x14ac:dyDescent="0.25">
      <c r="A13" s="69" t="s">
        <v>13</v>
      </c>
      <c r="B13" s="20" t="s">
        <v>45</v>
      </c>
      <c r="C13" s="20"/>
      <c r="D13" s="16">
        <v>27</v>
      </c>
      <c r="E13" s="17"/>
      <c r="F13" s="16">
        <v>30</v>
      </c>
      <c r="G13" s="17"/>
      <c r="H13" s="16">
        <v>30</v>
      </c>
      <c r="I13" s="17"/>
      <c r="J13" s="17">
        <v>21</v>
      </c>
      <c r="K13" s="17">
        <v>33</v>
      </c>
      <c r="L13" s="16">
        <v>25</v>
      </c>
      <c r="M13" s="17">
        <v>33</v>
      </c>
      <c r="N13" s="16">
        <v>25</v>
      </c>
      <c r="O13" s="17"/>
      <c r="P13" s="16">
        <v>25</v>
      </c>
      <c r="Q13" s="17"/>
      <c r="R13" s="16">
        <v>25</v>
      </c>
      <c r="S13" s="17"/>
      <c r="T13" s="16">
        <v>25</v>
      </c>
      <c r="U13" s="17"/>
      <c r="V13" s="16">
        <v>25</v>
      </c>
      <c r="W13" s="17"/>
      <c r="X13" s="16">
        <v>28</v>
      </c>
      <c r="Y13" s="17"/>
      <c r="Z13" s="16">
        <v>28</v>
      </c>
      <c r="AA13" s="17"/>
      <c r="AB13" s="16">
        <v>30</v>
      </c>
      <c r="AC13" s="17"/>
      <c r="AD13" s="16">
        <v>23</v>
      </c>
      <c r="AE13" s="17"/>
      <c r="AF13" s="16">
        <v>23</v>
      </c>
      <c r="AG13" s="17"/>
      <c r="AH13" s="16">
        <v>22</v>
      </c>
      <c r="AI13" s="17"/>
      <c r="AJ13" s="16">
        <v>22</v>
      </c>
      <c r="AK13" s="17"/>
      <c r="AL13" s="16">
        <v>22</v>
      </c>
      <c r="AM13" s="17"/>
      <c r="AN13" s="16">
        <v>22</v>
      </c>
      <c r="AO13" s="17"/>
      <c r="AP13" s="16">
        <v>22</v>
      </c>
      <c r="AQ13" s="17"/>
      <c r="AR13" s="16">
        <v>22</v>
      </c>
      <c r="AS13" s="17"/>
      <c r="AT13" s="16">
        <v>22</v>
      </c>
      <c r="AU13" s="17"/>
      <c r="AV13" s="16"/>
      <c r="AW13" s="17"/>
    </row>
    <row r="14" spans="1:49" s="18" customFormat="1" ht="35.1" customHeight="1" x14ac:dyDescent="0.25">
      <c r="A14" s="70"/>
      <c r="B14" s="14" t="s">
        <v>37</v>
      </c>
      <c r="C14" s="20" t="s">
        <v>46</v>
      </c>
      <c r="D14" s="16">
        <v>23</v>
      </c>
      <c r="E14" s="17"/>
      <c r="F14" s="16">
        <v>23</v>
      </c>
      <c r="G14" s="17"/>
      <c r="H14" s="16">
        <v>23</v>
      </c>
      <c r="I14" s="17"/>
      <c r="J14" s="36">
        <v>20</v>
      </c>
      <c r="K14" s="17"/>
      <c r="L14" s="16">
        <v>20</v>
      </c>
      <c r="M14" s="17"/>
      <c r="N14" s="16">
        <v>23</v>
      </c>
      <c r="O14" s="17"/>
      <c r="P14" s="16">
        <v>21</v>
      </c>
      <c r="Q14" s="17"/>
      <c r="R14" s="16">
        <v>20</v>
      </c>
      <c r="S14" s="17"/>
      <c r="T14" s="16">
        <v>20</v>
      </c>
      <c r="U14" s="17"/>
      <c r="V14" s="16">
        <v>19</v>
      </c>
      <c r="W14" s="17"/>
      <c r="X14" s="16">
        <v>21</v>
      </c>
      <c r="Y14" s="17"/>
      <c r="Z14" s="16">
        <v>21</v>
      </c>
      <c r="AA14" s="17"/>
      <c r="AB14" s="16">
        <v>21</v>
      </c>
      <c r="AC14" s="17"/>
      <c r="AD14" s="16">
        <v>23</v>
      </c>
      <c r="AE14" s="17"/>
      <c r="AF14" s="16">
        <v>23</v>
      </c>
      <c r="AG14" s="17"/>
      <c r="AH14" s="16">
        <v>20</v>
      </c>
      <c r="AI14" s="17"/>
      <c r="AJ14" s="16">
        <v>20</v>
      </c>
      <c r="AK14" s="17"/>
      <c r="AL14" s="16">
        <v>20</v>
      </c>
      <c r="AM14" s="17"/>
      <c r="AN14" s="16">
        <v>20</v>
      </c>
      <c r="AO14" s="17"/>
      <c r="AP14" s="16">
        <v>17</v>
      </c>
      <c r="AQ14" s="17"/>
      <c r="AR14" s="16">
        <v>17</v>
      </c>
      <c r="AS14" s="17"/>
      <c r="AT14" s="16">
        <v>17</v>
      </c>
      <c r="AU14" s="17"/>
      <c r="AV14" s="16"/>
      <c r="AW14" s="17"/>
    </row>
    <row r="15" spans="1:49" s="18" customFormat="1" ht="35.1" customHeight="1" x14ac:dyDescent="0.25">
      <c r="A15" s="70"/>
      <c r="B15" s="19" t="s">
        <v>39</v>
      </c>
      <c r="C15" s="20" t="s">
        <v>47</v>
      </c>
      <c r="D15" s="16">
        <v>20</v>
      </c>
      <c r="E15" s="17">
        <v>1</v>
      </c>
      <c r="F15" s="16">
        <v>20</v>
      </c>
      <c r="G15" s="17">
        <v>1</v>
      </c>
      <c r="H15" s="16">
        <v>20</v>
      </c>
      <c r="I15" s="17">
        <v>1</v>
      </c>
      <c r="J15" s="36">
        <v>19</v>
      </c>
      <c r="K15" s="17"/>
      <c r="L15" s="16">
        <v>19</v>
      </c>
      <c r="M15" s="17"/>
      <c r="N15" s="16">
        <v>23</v>
      </c>
      <c r="O15" s="17">
        <v>1</v>
      </c>
      <c r="P15" s="16">
        <v>21</v>
      </c>
      <c r="Q15" s="17">
        <v>1</v>
      </c>
      <c r="R15" s="16">
        <v>21</v>
      </c>
      <c r="S15" s="17">
        <v>1</v>
      </c>
      <c r="T15" s="16">
        <v>21</v>
      </c>
      <c r="U15" s="17">
        <v>1</v>
      </c>
      <c r="V15" s="16">
        <v>21</v>
      </c>
      <c r="W15" s="17">
        <v>1</v>
      </c>
      <c r="X15" s="16">
        <v>21</v>
      </c>
      <c r="Y15" s="17">
        <v>1</v>
      </c>
      <c r="Z15" s="16">
        <v>21</v>
      </c>
      <c r="AA15" s="17">
        <v>1</v>
      </c>
      <c r="AB15" s="16">
        <v>22</v>
      </c>
      <c r="AC15" s="17">
        <v>1</v>
      </c>
      <c r="AD15" s="16">
        <v>22</v>
      </c>
      <c r="AE15" s="17">
        <v>1</v>
      </c>
      <c r="AF15" s="16">
        <v>22</v>
      </c>
      <c r="AG15" s="17">
        <v>1</v>
      </c>
      <c r="AH15" s="16">
        <v>22</v>
      </c>
      <c r="AI15" s="17">
        <v>1</v>
      </c>
      <c r="AJ15" s="16">
        <v>22</v>
      </c>
      <c r="AK15" s="17">
        <v>1</v>
      </c>
      <c r="AL15" s="16">
        <v>22</v>
      </c>
      <c r="AM15" s="17">
        <v>1</v>
      </c>
      <c r="AN15" s="16">
        <v>22</v>
      </c>
      <c r="AO15" s="17">
        <v>1</v>
      </c>
      <c r="AP15" s="16">
        <v>19</v>
      </c>
      <c r="AQ15" s="17">
        <v>1</v>
      </c>
      <c r="AR15" s="16">
        <v>19</v>
      </c>
      <c r="AS15" s="17">
        <v>1</v>
      </c>
      <c r="AT15" s="16">
        <v>19</v>
      </c>
      <c r="AU15" s="17">
        <v>1</v>
      </c>
      <c r="AV15" s="16"/>
      <c r="AW15" s="17"/>
    </row>
    <row r="16" spans="1:49" s="18" customFormat="1" ht="35.1" customHeight="1" x14ac:dyDescent="0.25">
      <c r="A16" s="70"/>
      <c r="B16" s="19" t="s">
        <v>42</v>
      </c>
      <c r="C16" s="20" t="s">
        <v>48</v>
      </c>
      <c r="D16" s="16">
        <v>17</v>
      </c>
      <c r="E16" s="17"/>
      <c r="F16" s="16">
        <v>19</v>
      </c>
      <c r="G16" s="17"/>
      <c r="H16" s="16">
        <v>19</v>
      </c>
      <c r="I16" s="17"/>
      <c r="J16" s="36">
        <v>19</v>
      </c>
      <c r="K16" s="17"/>
      <c r="L16" s="16">
        <v>21</v>
      </c>
      <c r="M16" s="17"/>
      <c r="N16" s="16">
        <v>24</v>
      </c>
      <c r="O16" s="17"/>
      <c r="P16" s="16">
        <v>21</v>
      </c>
      <c r="Q16" s="17"/>
      <c r="R16" s="16">
        <v>21</v>
      </c>
      <c r="S16" s="17"/>
      <c r="T16" s="16">
        <v>21</v>
      </c>
      <c r="U16" s="17">
        <v>1</v>
      </c>
      <c r="V16" s="16">
        <v>21</v>
      </c>
      <c r="W16" s="17">
        <v>1</v>
      </c>
      <c r="X16" s="16">
        <v>22</v>
      </c>
      <c r="Y16" s="17">
        <v>1</v>
      </c>
      <c r="Z16" s="16">
        <v>22</v>
      </c>
      <c r="AA16" s="17">
        <v>1</v>
      </c>
      <c r="AB16" s="16">
        <v>20</v>
      </c>
      <c r="AC16" s="17">
        <v>1</v>
      </c>
      <c r="AD16" s="16">
        <v>21</v>
      </c>
      <c r="AE16" s="17">
        <v>1</v>
      </c>
      <c r="AF16" s="16">
        <v>21</v>
      </c>
      <c r="AG16" s="17">
        <v>1</v>
      </c>
      <c r="AH16" s="16">
        <v>20</v>
      </c>
      <c r="AI16" s="17">
        <v>1</v>
      </c>
      <c r="AJ16" s="16">
        <v>20</v>
      </c>
      <c r="AK16" s="17">
        <v>1</v>
      </c>
      <c r="AL16" s="16">
        <v>20</v>
      </c>
      <c r="AM16" s="17"/>
      <c r="AN16" s="16">
        <v>20</v>
      </c>
      <c r="AO16" s="17"/>
      <c r="AP16" s="16">
        <v>20</v>
      </c>
      <c r="AQ16" s="17"/>
      <c r="AR16" s="16">
        <v>20</v>
      </c>
      <c r="AS16" s="17"/>
      <c r="AT16" s="16">
        <v>20</v>
      </c>
      <c r="AU16" s="17"/>
      <c r="AV16" s="16"/>
      <c r="AW16" s="17"/>
    </row>
    <row r="17" spans="1:49" s="18" customFormat="1" ht="35.1" customHeight="1" x14ac:dyDescent="0.25">
      <c r="A17" s="70"/>
      <c r="B17" s="19" t="s">
        <v>23</v>
      </c>
      <c r="C17" s="20" t="s">
        <v>49</v>
      </c>
      <c r="D17" s="16">
        <v>21</v>
      </c>
      <c r="E17" s="17"/>
      <c r="F17" s="16">
        <v>21</v>
      </c>
      <c r="G17" s="17"/>
      <c r="H17" s="16">
        <v>21</v>
      </c>
      <c r="I17" s="17"/>
      <c r="J17" s="36">
        <v>19</v>
      </c>
      <c r="K17" s="17"/>
      <c r="L17" s="16">
        <v>20</v>
      </c>
      <c r="M17" s="17"/>
      <c r="N17" s="16">
        <v>25</v>
      </c>
      <c r="O17" s="17"/>
      <c r="P17" s="16">
        <v>23</v>
      </c>
      <c r="Q17" s="17"/>
      <c r="R17" s="16">
        <v>23</v>
      </c>
      <c r="S17" s="17"/>
      <c r="T17" s="16">
        <v>23</v>
      </c>
      <c r="U17" s="17"/>
      <c r="V17" s="16">
        <v>22</v>
      </c>
      <c r="W17" s="17"/>
      <c r="X17" s="16">
        <v>21</v>
      </c>
      <c r="Y17" s="17"/>
      <c r="Z17" s="16">
        <v>21</v>
      </c>
      <c r="AA17" s="17"/>
      <c r="AB17" s="16">
        <v>20</v>
      </c>
      <c r="AC17" s="17"/>
      <c r="AD17" s="16">
        <v>20</v>
      </c>
      <c r="AE17" s="17"/>
      <c r="AF17" s="16">
        <v>20</v>
      </c>
      <c r="AG17" s="17"/>
      <c r="AH17" s="16">
        <v>21</v>
      </c>
      <c r="AI17" s="17"/>
      <c r="AJ17" s="16">
        <v>21</v>
      </c>
      <c r="AK17" s="17"/>
      <c r="AL17" s="16">
        <v>21</v>
      </c>
      <c r="AM17" s="17"/>
      <c r="AN17" s="16">
        <v>21</v>
      </c>
      <c r="AO17" s="17"/>
      <c r="AP17" s="16">
        <v>18</v>
      </c>
      <c r="AQ17" s="17"/>
      <c r="AR17" s="16">
        <v>18</v>
      </c>
      <c r="AS17" s="17"/>
      <c r="AT17" s="16">
        <v>18</v>
      </c>
      <c r="AU17" s="17"/>
      <c r="AV17" s="16"/>
      <c r="AW17" s="17"/>
    </row>
    <row r="18" spans="1:49" s="18" customFormat="1" ht="35.1" customHeight="1" x14ac:dyDescent="0.25">
      <c r="A18" s="70"/>
      <c r="B18" s="19" t="s">
        <v>24</v>
      </c>
      <c r="C18" s="20" t="s">
        <v>50</v>
      </c>
      <c r="D18" s="16">
        <v>20</v>
      </c>
      <c r="E18" s="17">
        <v>1</v>
      </c>
      <c r="F18" s="16">
        <v>20</v>
      </c>
      <c r="G18" s="17">
        <v>1</v>
      </c>
      <c r="H18" s="16">
        <v>20</v>
      </c>
      <c r="I18" s="17">
        <v>1</v>
      </c>
      <c r="J18" s="36">
        <v>16</v>
      </c>
      <c r="K18" s="28"/>
      <c r="L18" s="16">
        <v>23</v>
      </c>
      <c r="M18" s="28"/>
      <c r="N18" s="16">
        <v>24</v>
      </c>
      <c r="O18" s="17">
        <v>2</v>
      </c>
      <c r="P18" s="16">
        <v>24</v>
      </c>
      <c r="Q18" s="17">
        <v>2</v>
      </c>
      <c r="R18" s="16">
        <v>24</v>
      </c>
      <c r="S18" s="17">
        <v>2</v>
      </c>
      <c r="T18" s="16">
        <v>23</v>
      </c>
      <c r="U18" s="17">
        <v>2</v>
      </c>
      <c r="V18" s="16">
        <v>22</v>
      </c>
      <c r="W18" s="17">
        <v>2</v>
      </c>
      <c r="X18" s="16">
        <v>24</v>
      </c>
      <c r="Y18" s="17">
        <v>2</v>
      </c>
      <c r="Z18" s="16">
        <v>24</v>
      </c>
      <c r="AA18" s="17">
        <v>2</v>
      </c>
      <c r="AB18" s="16">
        <v>19</v>
      </c>
      <c r="AC18" s="17">
        <v>1</v>
      </c>
      <c r="AD18" s="16">
        <v>19</v>
      </c>
      <c r="AE18" s="17">
        <v>1</v>
      </c>
      <c r="AF18" s="16">
        <v>19</v>
      </c>
      <c r="AG18" s="17">
        <v>1</v>
      </c>
      <c r="AH18" s="16">
        <v>21</v>
      </c>
      <c r="AI18" s="17">
        <v>1</v>
      </c>
      <c r="AJ18" s="16">
        <v>21</v>
      </c>
      <c r="AK18" s="17">
        <v>1</v>
      </c>
      <c r="AL18" s="16">
        <v>21</v>
      </c>
      <c r="AM18" s="17">
        <v>1</v>
      </c>
      <c r="AN18" s="16">
        <v>21</v>
      </c>
      <c r="AO18" s="17">
        <v>3</v>
      </c>
      <c r="AP18" s="16">
        <v>19</v>
      </c>
      <c r="AQ18" s="17">
        <v>3</v>
      </c>
      <c r="AR18" s="16">
        <v>19</v>
      </c>
      <c r="AS18" s="17">
        <v>3</v>
      </c>
      <c r="AT18" s="16">
        <v>19</v>
      </c>
      <c r="AU18" s="17">
        <v>3</v>
      </c>
      <c r="AV18" s="16"/>
      <c r="AW18" s="17"/>
    </row>
    <row r="19" spans="1:49" s="18" customFormat="1" ht="35.1" customHeight="1" x14ac:dyDescent="0.25">
      <c r="A19" s="70"/>
      <c r="B19" s="19" t="s">
        <v>51</v>
      </c>
      <c r="C19" s="20" t="s">
        <v>17</v>
      </c>
      <c r="D19" s="16">
        <v>16</v>
      </c>
      <c r="E19" s="17">
        <v>1</v>
      </c>
      <c r="F19" s="16">
        <v>16</v>
      </c>
      <c r="G19" s="17">
        <v>1</v>
      </c>
      <c r="H19" s="16">
        <v>16</v>
      </c>
      <c r="I19" s="17">
        <v>1</v>
      </c>
      <c r="J19" s="36">
        <v>16</v>
      </c>
      <c r="K19" s="27"/>
      <c r="L19" s="16">
        <v>18</v>
      </c>
      <c r="M19" s="27"/>
      <c r="N19" s="16"/>
      <c r="O19" s="17"/>
      <c r="P19" s="16"/>
      <c r="Q19" s="17"/>
      <c r="R19" s="16"/>
      <c r="S19" s="17"/>
      <c r="T19" s="16"/>
      <c r="U19" s="17"/>
      <c r="V19" s="16"/>
      <c r="W19" s="17"/>
      <c r="X19" s="16"/>
      <c r="Y19" s="17"/>
      <c r="Z19" s="16"/>
      <c r="AA19" s="17"/>
      <c r="AB19" s="16"/>
      <c r="AC19" s="17"/>
      <c r="AD19" s="16"/>
      <c r="AE19" s="17"/>
      <c r="AF19" s="16"/>
      <c r="AG19" s="17"/>
      <c r="AH19" s="16"/>
      <c r="AI19" s="17"/>
      <c r="AJ19" s="16"/>
      <c r="AK19" s="17"/>
      <c r="AL19" s="16"/>
      <c r="AM19" s="17"/>
      <c r="AN19" s="16"/>
      <c r="AO19" s="17"/>
      <c r="AP19" s="16"/>
      <c r="AQ19" s="17"/>
      <c r="AR19" s="16"/>
      <c r="AS19" s="17"/>
      <c r="AT19" s="16"/>
      <c r="AU19" s="17"/>
      <c r="AV19" s="16"/>
      <c r="AW19" s="17"/>
    </row>
    <row r="20" spans="1:49" s="25" customFormat="1" ht="30" customHeight="1" x14ac:dyDescent="0.25">
      <c r="A20" s="71"/>
      <c r="B20" s="29"/>
      <c r="C20" s="63"/>
      <c r="D20" s="26">
        <f t="shared" ref="D20:I20" si="13">SUM(D13:D19)</f>
        <v>144</v>
      </c>
      <c r="E20" s="24">
        <f t="shared" si="13"/>
        <v>3</v>
      </c>
      <c r="F20" s="26">
        <f t="shared" si="13"/>
        <v>149</v>
      </c>
      <c r="G20" s="24">
        <f t="shared" si="13"/>
        <v>3</v>
      </c>
      <c r="H20" s="26">
        <f t="shared" si="13"/>
        <v>149</v>
      </c>
      <c r="I20" s="23">
        <f t="shared" si="13"/>
        <v>3</v>
      </c>
      <c r="J20" s="24">
        <f>SUM(J13:J19)</f>
        <v>130</v>
      </c>
      <c r="K20" s="24">
        <f t="shared" ref="K20" si="14">SUM(K13:K19)</f>
        <v>33</v>
      </c>
      <c r="L20" s="24">
        <f>SUM(L13:L19)</f>
        <v>146</v>
      </c>
      <c r="M20" s="24">
        <f t="shared" ref="M20:R20" si="15">SUM(M13:M19)</f>
        <v>33</v>
      </c>
      <c r="N20" s="24">
        <f t="shared" si="15"/>
        <v>144</v>
      </c>
      <c r="O20" s="23">
        <f t="shared" ref="O20" si="16">SUM(O13:O19)</f>
        <v>3</v>
      </c>
      <c r="P20" s="24">
        <f t="shared" si="15"/>
        <v>135</v>
      </c>
      <c r="Q20" s="23">
        <f t="shared" si="15"/>
        <v>3</v>
      </c>
      <c r="R20" s="24">
        <f t="shared" si="15"/>
        <v>134</v>
      </c>
      <c r="S20" s="23">
        <f t="shared" ref="S20:U20" si="17">SUM(S13:S19)</f>
        <v>3</v>
      </c>
      <c r="T20" s="24">
        <f t="shared" ref="T20:W20" si="18">SUM(T13:T19)</f>
        <v>133</v>
      </c>
      <c r="U20" s="23">
        <f t="shared" si="17"/>
        <v>4</v>
      </c>
      <c r="V20" s="24">
        <f t="shared" si="18"/>
        <v>130</v>
      </c>
      <c r="W20" s="23">
        <f t="shared" si="18"/>
        <v>4</v>
      </c>
      <c r="X20" s="24">
        <f t="shared" ref="X20:Y20" si="19">SUM(X13:X19)</f>
        <v>137</v>
      </c>
      <c r="Y20" s="23">
        <f t="shared" si="19"/>
        <v>4</v>
      </c>
      <c r="Z20" s="24">
        <f t="shared" ref="Z20:AU20" si="20">SUM(Z13:Z19)</f>
        <v>137</v>
      </c>
      <c r="AA20" s="23">
        <f t="shared" si="20"/>
        <v>4</v>
      </c>
      <c r="AB20" s="24">
        <f t="shared" si="20"/>
        <v>132</v>
      </c>
      <c r="AC20" s="23">
        <f t="shared" si="20"/>
        <v>3</v>
      </c>
      <c r="AD20" s="24">
        <f t="shared" ref="AD20:AG20" si="21">SUM(AD13:AD19)</f>
        <v>128</v>
      </c>
      <c r="AE20" s="23">
        <f t="shared" si="21"/>
        <v>3</v>
      </c>
      <c r="AF20" s="24">
        <f t="shared" si="21"/>
        <v>128</v>
      </c>
      <c r="AG20" s="23">
        <f t="shared" si="21"/>
        <v>3</v>
      </c>
      <c r="AH20" s="24">
        <f t="shared" ref="AH20:AS20" si="22">SUM(AH13:AH19)</f>
        <v>126</v>
      </c>
      <c r="AI20" s="23">
        <f t="shared" si="22"/>
        <v>3</v>
      </c>
      <c r="AJ20" s="24">
        <f t="shared" si="22"/>
        <v>126</v>
      </c>
      <c r="AK20" s="23">
        <f t="shared" si="22"/>
        <v>3</v>
      </c>
      <c r="AL20" s="24">
        <f t="shared" si="22"/>
        <v>126</v>
      </c>
      <c r="AM20" s="23">
        <f t="shared" si="22"/>
        <v>2</v>
      </c>
      <c r="AN20" s="24">
        <f t="shared" si="22"/>
        <v>126</v>
      </c>
      <c r="AO20" s="23">
        <f t="shared" si="22"/>
        <v>4</v>
      </c>
      <c r="AP20" s="24">
        <f t="shared" si="22"/>
        <v>115</v>
      </c>
      <c r="AQ20" s="23">
        <f t="shared" si="22"/>
        <v>4</v>
      </c>
      <c r="AR20" s="24">
        <f t="shared" si="22"/>
        <v>115</v>
      </c>
      <c r="AS20" s="23">
        <f t="shared" si="22"/>
        <v>4</v>
      </c>
      <c r="AT20" s="24">
        <f t="shared" si="20"/>
        <v>115</v>
      </c>
      <c r="AU20" s="23">
        <f t="shared" si="20"/>
        <v>4</v>
      </c>
      <c r="AV20" s="24">
        <f t="shared" ref="AV20:AW20" si="23">SUM(AV13:AV19)</f>
        <v>0</v>
      </c>
      <c r="AW20" s="23">
        <f t="shared" si="23"/>
        <v>0</v>
      </c>
    </row>
    <row r="21" spans="1:49" s="18" customFormat="1" ht="35.1" customHeight="1" x14ac:dyDescent="0.25">
      <c r="A21" s="69" t="s">
        <v>18</v>
      </c>
      <c r="B21" s="19" t="s">
        <v>37</v>
      </c>
      <c r="C21" s="20" t="s">
        <v>19</v>
      </c>
      <c r="D21" s="16">
        <v>31</v>
      </c>
      <c r="E21" s="17">
        <v>2</v>
      </c>
      <c r="F21" s="16">
        <v>31</v>
      </c>
      <c r="G21" s="17">
        <v>2</v>
      </c>
      <c r="H21" s="16">
        <v>19</v>
      </c>
      <c r="I21" s="17">
        <v>1</v>
      </c>
      <c r="J21" s="36">
        <v>18</v>
      </c>
      <c r="K21" s="17">
        <v>1</v>
      </c>
      <c r="L21" s="16">
        <v>18</v>
      </c>
      <c r="M21" s="17">
        <v>1</v>
      </c>
      <c r="N21" s="16">
        <v>18</v>
      </c>
      <c r="O21" s="17">
        <v>1</v>
      </c>
      <c r="P21" s="16">
        <v>18</v>
      </c>
      <c r="Q21" s="17">
        <v>1</v>
      </c>
      <c r="R21" s="16">
        <v>19</v>
      </c>
      <c r="S21" s="17">
        <v>1</v>
      </c>
      <c r="T21" s="16">
        <v>19</v>
      </c>
      <c r="U21" s="17">
        <v>1</v>
      </c>
      <c r="V21" s="16">
        <v>17</v>
      </c>
      <c r="W21" s="17">
        <v>1</v>
      </c>
      <c r="X21" s="16">
        <v>17</v>
      </c>
      <c r="Y21" s="17">
        <v>1</v>
      </c>
      <c r="Z21" s="16">
        <v>17</v>
      </c>
      <c r="AA21" s="17">
        <v>1</v>
      </c>
      <c r="AB21" s="16">
        <v>17</v>
      </c>
      <c r="AC21" s="17">
        <v>1</v>
      </c>
      <c r="AD21" s="16">
        <v>17</v>
      </c>
      <c r="AE21" s="17">
        <v>1</v>
      </c>
      <c r="AF21" s="16">
        <v>15</v>
      </c>
      <c r="AG21" s="17">
        <v>1</v>
      </c>
      <c r="AH21" s="16">
        <v>15</v>
      </c>
      <c r="AI21" s="17">
        <v>1</v>
      </c>
      <c r="AJ21" s="16">
        <v>15</v>
      </c>
      <c r="AK21" s="17">
        <v>1</v>
      </c>
      <c r="AL21" s="16">
        <v>16</v>
      </c>
      <c r="AM21" s="17">
        <v>1</v>
      </c>
      <c r="AN21" s="16">
        <v>16</v>
      </c>
      <c r="AO21" s="17">
        <v>1</v>
      </c>
      <c r="AP21" s="16">
        <v>16</v>
      </c>
      <c r="AQ21" s="17">
        <v>1</v>
      </c>
      <c r="AR21" s="16">
        <v>16</v>
      </c>
      <c r="AS21" s="17">
        <v>1</v>
      </c>
      <c r="AT21" s="16">
        <v>16</v>
      </c>
      <c r="AU21" s="17">
        <v>1</v>
      </c>
      <c r="AV21" s="16"/>
      <c r="AW21" s="17"/>
    </row>
    <row r="22" spans="1:49" s="18" customFormat="1" ht="35.1" customHeight="1" x14ac:dyDescent="0.25">
      <c r="A22" s="70"/>
      <c r="B22" s="32" t="s">
        <v>39</v>
      </c>
      <c r="C22" s="33" t="s">
        <v>52</v>
      </c>
      <c r="D22" s="34"/>
      <c r="E22" s="35"/>
      <c r="F22" s="34"/>
      <c r="G22" s="35"/>
      <c r="H22" s="34">
        <v>15</v>
      </c>
      <c r="I22" s="35">
        <v>1</v>
      </c>
      <c r="J22" s="37">
        <v>12</v>
      </c>
      <c r="K22" s="35">
        <v>1</v>
      </c>
      <c r="L22" s="34">
        <v>12</v>
      </c>
      <c r="M22" s="35">
        <v>1</v>
      </c>
      <c r="N22" s="34">
        <v>11</v>
      </c>
      <c r="O22" s="35">
        <v>1</v>
      </c>
      <c r="P22" s="34">
        <v>10</v>
      </c>
      <c r="Q22" s="35">
        <v>1</v>
      </c>
      <c r="R22" s="34">
        <v>10</v>
      </c>
      <c r="S22" s="35">
        <v>1</v>
      </c>
      <c r="T22" s="34">
        <v>10</v>
      </c>
      <c r="U22" s="35">
        <v>1</v>
      </c>
      <c r="V22" s="34">
        <v>10</v>
      </c>
      <c r="W22" s="35">
        <v>1</v>
      </c>
      <c r="X22" s="34">
        <v>10</v>
      </c>
      <c r="Y22" s="35">
        <v>1</v>
      </c>
      <c r="Z22" s="34">
        <v>10</v>
      </c>
      <c r="AA22" s="35">
        <v>1</v>
      </c>
      <c r="AB22" s="34">
        <v>10</v>
      </c>
      <c r="AC22" s="35">
        <v>1</v>
      </c>
      <c r="AD22" s="34">
        <v>10</v>
      </c>
      <c r="AE22" s="35">
        <v>1</v>
      </c>
      <c r="AF22" s="34">
        <v>11</v>
      </c>
      <c r="AG22" s="35">
        <v>1</v>
      </c>
      <c r="AH22" s="34">
        <v>10</v>
      </c>
      <c r="AI22" s="35">
        <v>1</v>
      </c>
      <c r="AJ22" s="34">
        <v>10</v>
      </c>
      <c r="AK22" s="35">
        <v>1</v>
      </c>
      <c r="AL22" s="34">
        <v>10</v>
      </c>
      <c r="AM22" s="35">
        <v>1</v>
      </c>
      <c r="AN22" s="34">
        <v>10</v>
      </c>
      <c r="AO22" s="35">
        <v>1</v>
      </c>
      <c r="AP22" s="34">
        <v>10</v>
      </c>
      <c r="AQ22" s="35">
        <v>1</v>
      </c>
      <c r="AR22" s="34">
        <v>10</v>
      </c>
      <c r="AS22" s="35">
        <v>1</v>
      </c>
      <c r="AT22" s="34">
        <v>10</v>
      </c>
      <c r="AU22" s="35">
        <v>1</v>
      </c>
      <c r="AV22" s="34"/>
      <c r="AW22" s="35"/>
    </row>
    <row r="23" spans="1:49" s="25" customFormat="1" ht="30" customHeight="1" x14ac:dyDescent="0.25">
      <c r="A23" s="71"/>
      <c r="B23" s="29"/>
      <c r="C23" s="63"/>
      <c r="D23" s="26">
        <f>SUM(D21:D22)</f>
        <v>31</v>
      </c>
      <c r="E23" s="24">
        <f>SUM(E21:E22)</f>
        <v>2</v>
      </c>
      <c r="F23" s="26">
        <f t="shared" ref="F23" si="24">SUM(F21:F22)</f>
        <v>31</v>
      </c>
      <c r="G23" s="24">
        <f t="shared" ref="G23" si="25">SUM(G21:G22)</f>
        <v>2</v>
      </c>
      <c r="H23" s="26">
        <f t="shared" ref="H23" si="26">SUM(H21:H22)</f>
        <v>34</v>
      </c>
      <c r="I23" s="24">
        <f t="shared" ref="I23" si="27">SUM(I21:I22)</f>
        <v>2</v>
      </c>
      <c r="J23" s="24">
        <f>SUM(J21:J22)</f>
        <v>30</v>
      </c>
      <c r="K23" s="24">
        <f t="shared" ref="K23" si="28">SUM(K21:K22)</f>
        <v>2</v>
      </c>
      <c r="L23" s="24">
        <f>SUM(L21:L22)</f>
        <v>30</v>
      </c>
      <c r="M23" s="24">
        <f t="shared" ref="M23:R23" si="29">SUM(M21:M22)</f>
        <v>2</v>
      </c>
      <c r="N23" s="24">
        <f t="shared" si="29"/>
        <v>29</v>
      </c>
      <c r="O23" s="24">
        <f t="shared" ref="O23" si="30">SUM(O21:O22)</f>
        <v>2</v>
      </c>
      <c r="P23" s="24">
        <f t="shared" si="29"/>
        <v>28</v>
      </c>
      <c r="Q23" s="24">
        <f t="shared" si="29"/>
        <v>2</v>
      </c>
      <c r="R23" s="24">
        <f t="shared" si="29"/>
        <v>29</v>
      </c>
      <c r="S23" s="24">
        <f t="shared" ref="S23:U23" si="31">SUM(S21:S22)</f>
        <v>2</v>
      </c>
      <c r="T23" s="24">
        <f t="shared" ref="T23:W23" si="32">SUM(T21:T22)</f>
        <v>29</v>
      </c>
      <c r="U23" s="24">
        <f t="shared" si="31"/>
        <v>2</v>
      </c>
      <c r="V23" s="24">
        <f t="shared" si="32"/>
        <v>27</v>
      </c>
      <c r="W23" s="24">
        <f t="shared" si="32"/>
        <v>2</v>
      </c>
      <c r="X23" s="24">
        <f t="shared" ref="X23:Y23" si="33">SUM(X21:X22)</f>
        <v>27</v>
      </c>
      <c r="Y23" s="24">
        <f t="shared" si="33"/>
        <v>2</v>
      </c>
      <c r="Z23" s="24">
        <f t="shared" ref="Z23:AU23" si="34">SUM(Z21:Z22)</f>
        <v>27</v>
      </c>
      <c r="AA23" s="24">
        <f t="shared" si="34"/>
        <v>2</v>
      </c>
      <c r="AB23" s="24">
        <f t="shared" si="34"/>
        <v>27</v>
      </c>
      <c r="AC23" s="24">
        <f t="shared" si="34"/>
        <v>2</v>
      </c>
      <c r="AD23" s="24">
        <f t="shared" ref="AD23:AG23" si="35">SUM(AD21:AD22)</f>
        <v>27</v>
      </c>
      <c r="AE23" s="24">
        <f t="shared" si="35"/>
        <v>2</v>
      </c>
      <c r="AF23" s="24">
        <f t="shared" si="35"/>
        <v>26</v>
      </c>
      <c r="AG23" s="24">
        <f t="shared" si="35"/>
        <v>2</v>
      </c>
      <c r="AH23" s="24"/>
      <c r="AI23" s="24"/>
      <c r="AJ23" s="24">
        <f t="shared" ref="AJ23:AS23" si="36">SUM(AJ21:AJ22)</f>
        <v>25</v>
      </c>
      <c r="AK23" s="24">
        <f t="shared" si="36"/>
        <v>2</v>
      </c>
      <c r="AL23" s="24">
        <f t="shared" si="36"/>
        <v>26</v>
      </c>
      <c r="AM23" s="24">
        <f t="shared" si="36"/>
        <v>2</v>
      </c>
      <c r="AN23" s="24">
        <f t="shared" si="36"/>
        <v>26</v>
      </c>
      <c r="AO23" s="24">
        <f t="shared" si="36"/>
        <v>2</v>
      </c>
      <c r="AP23" s="24">
        <f t="shared" si="36"/>
        <v>26</v>
      </c>
      <c r="AQ23" s="24">
        <f t="shared" si="36"/>
        <v>2</v>
      </c>
      <c r="AR23" s="24">
        <f t="shared" si="36"/>
        <v>26</v>
      </c>
      <c r="AS23" s="24">
        <f t="shared" si="36"/>
        <v>2</v>
      </c>
      <c r="AT23" s="24">
        <f t="shared" si="34"/>
        <v>26</v>
      </c>
      <c r="AU23" s="24">
        <f t="shared" si="34"/>
        <v>2</v>
      </c>
      <c r="AV23" s="24">
        <f t="shared" ref="AV23:AW23" si="37">SUM(AV21:AV22)</f>
        <v>0</v>
      </c>
      <c r="AW23" s="24">
        <f t="shared" si="37"/>
        <v>0</v>
      </c>
    </row>
    <row r="24" spans="1:49" s="18" customFormat="1" ht="35.1" customHeight="1" x14ac:dyDescent="0.25">
      <c r="A24" s="69" t="s">
        <v>25</v>
      </c>
      <c r="B24" s="19" t="s">
        <v>37</v>
      </c>
      <c r="C24" s="20" t="s">
        <v>53</v>
      </c>
      <c r="D24" s="16">
        <v>20</v>
      </c>
      <c r="E24" s="17">
        <v>1</v>
      </c>
      <c r="F24" s="16">
        <v>20</v>
      </c>
      <c r="G24" s="17">
        <v>1</v>
      </c>
      <c r="H24" s="16">
        <v>20</v>
      </c>
      <c r="I24" s="17">
        <v>1</v>
      </c>
      <c r="J24" s="36">
        <v>21</v>
      </c>
      <c r="K24" s="17">
        <v>1</v>
      </c>
      <c r="L24" s="16">
        <v>22</v>
      </c>
      <c r="M24" s="17">
        <v>1</v>
      </c>
      <c r="N24" s="16">
        <v>22</v>
      </c>
      <c r="O24" s="17">
        <v>1</v>
      </c>
      <c r="P24" s="16">
        <v>22</v>
      </c>
      <c r="Q24" s="17">
        <v>1</v>
      </c>
      <c r="R24" s="16">
        <v>20</v>
      </c>
      <c r="S24" s="17">
        <v>1</v>
      </c>
      <c r="T24" s="16">
        <v>20</v>
      </c>
      <c r="U24" s="17">
        <v>1</v>
      </c>
      <c r="V24" s="16">
        <v>20</v>
      </c>
      <c r="W24" s="17">
        <v>1</v>
      </c>
      <c r="X24" s="16">
        <v>20</v>
      </c>
      <c r="Y24" s="17">
        <v>1</v>
      </c>
      <c r="Z24" s="16">
        <v>20</v>
      </c>
      <c r="AA24" s="17">
        <v>1</v>
      </c>
      <c r="AB24" s="16">
        <v>20</v>
      </c>
      <c r="AC24" s="17">
        <v>1</v>
      </c>
      <c r="AD24" s="16">
        <v>20</v>
      </c>
      <c r="AE24" s="17">
        <v>1</v>
      </c>
      <c r="AF24" s="16">
        <v>20</v>
      </c>
      <c r="AG24" s="17">
        <v>1</v>
      </c>
      <c r="AH24" s="16">
        <v>20</v>
      </c>
      <c r="AI24" s="17">
        <v>1</v>
      </c>
      <c r="AJ24" s="16">
        <v>20</v>
      </c>
      <c r="AK24" s="17">
        <v>1</v>
      </c>
      <c r="AL24" s="16">
        <v>20</v>
      </c>
      <c r="AM24" s="17">
        <v>1</v>
      </c>
      <c r="AN24" s="16">
        <v>19</v>
      </c>
      <c r="AO24" s="17">
        <v>1</v>
      </c>
      <c r="AP24" s="16">
        <v>20</v>
      </c>
      <c r="AQ24" s="17">
        <v>1</v>
      </c>
      <c r="AR24" s="16">
        <v>19</v>
      </c>
      <c r="AS24" s="17">
        <v>1</v>
      </c>
      <c r="AT24" s="16">
        <v>19</v>
      </c>
      <c r="AU24" s="17">
        <v>1</v>
      </c>
      <c r="AV24" s="16"/>
      <c r="AW24" s="17"/>
    </row>
    <row r="25" spans="1:49" s="18" customFormat="1" ht="35.1" customHeight="1" x14ac:dyDescent="0.25">
      <c r="A25" s="70"/>
      <c r="B25" s="19" t="s">
        <v>39</v>
      </c>
      <c r="C25" s="20" t="s">
        <v>54</v>
      </c>
      <c r="D25" s="16">
        <v>21</v>
      </c>
      <c r="E25" s="17">
        <v>1</v>
      </c>
      <c r="F25" s="16">
        <v>21</v>
      </c>
      <c r="G25" s="17">
        <v>1</v>
      </c>
      <c r="H25" s="16">
        <v>20</v>
      </c>
      <c r="I25" s="17">
        <v>1</v>
      </c>
      <c r="J25" s="36">
        <v>20</v>
      </c>
      <c r="K25" s="17">
        <v>1</v>
      </c>
      <c r="L25" s="16">
        <v>21</v>
      </c>
      <c r="M25" s="17">
        <v>1</v>
      </c>
      <c r="N25" s="16">
        <v>21</v>
      </c>
      <c r="O25" s="17">
        <v>1</v>
      </c>
      <c r="P25" s="16">
        <v>22</v>
      </c>
      <c r="Q25" s="17">
        <v>1</v>
      </c>
      <c r="R25" s="16">
        <v>22</v>
      </c>
      <c r="S25" s="17">
        <v>1</v>
      </c>
      <c r="T25" s="16">
        <v>22</v>
      </c>
      <c r="U25" s="17">
        <v>1</v>
      </c>
      <c r="V25" s="16">
        <v>20</v>
      </c>
      <c r="W25" s="17">
        <v>1</v>
      </c>
      <c r="X25" s="16">
        <v>20</v>
      </c>
      <c r="Y25" s="17">
        <v>1</v>
      </c>
      <c r="Z25" s="16">
        <v>19</v>
      </c>
      <c r="AA25" s="17">
        <v>1</v>
      </c>
      <c r="AB25" s="16">
        <v>18</v>
      </c>
      <c r="AC25" s="17">
        <v>1</v>
      </c>
      <c r="AD25" s="16">
        <v>18</v>
      </c>
      <c r="AE25" s="17">
        <v>1</v>
      </c>
      <c r="AF25" s="16">
        <v>18</v>
      </c>
      <c r="AG25" s="17">
        <v>1</v>
      </c>
      <c r="AH25" s="16">
        <v>18</v>
      </c>
      <c r="AI25" s="17">
        <v>1</v>
      </c>
      <c r="AJ25" s="16">
        <v>17</v>
      </c>
      <c r="AK25" s="17">
        <v>1</v>
      </c>
      <c r="AL25" s="16">
        <v>16</v>
      </c>
      <c r="AM25" s="17">
        <v>1</v>
      </c>
      <c r="AN25" s="16">
        <v>16</v>
      </c>
      <c r="AO25" s="17">
        <v>1</v>
      </c>
      <c r="AP25" s="16">
        <v>18</v>
      </c>
      <c r="AQ25" s="17">
        <v>1</v>
      </c>
      <c r="AR25" s="16">
        <v>18</v>
      </c>
      <c r="AS25" s="17">
        <v>1</v>
      </c>
      <c r="AT25" s="16">
        <v>18</v>
      </c>
      <c r="AU25" s="17">
        <v>1</v>
      </c>
      <c r="AV25" s="16"/>
      <c r="AW25" s="17"/>
    </row>
    <row r="26" spans="1:49" s="18" customFormat="1" ht="35.1" customHeight="1" x14ac:dyDescent="0.25">
      <c r="A26" s="70"/>
      <c r="B26" s="19" t="s">
        <v>42</v>
      </c>
      <c r="C26" s="20" t="s">
        <v>15</v>
      </c>
      <c r="D26" s="16">
        <v>19</v>
      </c>
      <c r="E26" s="17">
        <v>1</v>
      </c>
      <c r="F26" s="16">
        <v>19</v>
      </c>
      <c r="G26" s="17">
        <v>1</v>
      </c>
      <c r="H26" s="16">
        <v>20</v>
      </c>
      <c r="I26" s="17">
        <v>1</v>
      </c>
      <c r="J26" s="17">
        <v>23</v>
      </c>
      <c r="K26" s="17">
        <v>1</v>
      </c>
      <c r="L26" s="16">
        <v>21</v>
      </c>
      <c r="M26" s="17">
        <v>1</v>
      </c>
      <c r="N26" s="16">
        <v>21</v>
      </c>
      <c r="O26" s="17">
        <v>1</v>
      </c>
      <c r="P26" s="16">
        <v>18</v>
      </c>
      <c r="Q26" s="17">
        <v>1</v>
      </c>
      <c r="R26" s="16">
        <v>18</v>
      </c>
      <c r="S26" s="17">
        <v>1</v>
      </c>
      <c r="T26" s="16">
        <v>18</v>
      </c>
      <c r="U26" s="17">
        <v>1</v>
      </c>
      <c r="V26" s="16">
        <v>18</v>
      </c>
      <c r="W26" s="17">
        <v>1</v>
      </c>
      <c r="X26" s="16">
        <v>19</v>
      </c>
      <c r="Y26" s="17">
        <v>1</v>
      </c>
      <c r="Z26" s="16">
        <v>20</v>
      </c>
      <c r="AA26" s="17">
        <v>1</v>
      </c>
      <c r="AB26" s="16">
        <v>20</v>
      </c>
      <c r="AC26" s="17">
        <v>1</v>
      </c>
      <c r="AD26" s="16">
        <v>20</v>
      </c>
      <c r="AE26" s="17">
        <v>1</v>
      </c>
      <c r="AF26" s="16">
        <v>20</v>
      </c>
      <c r="AG26" s="17">
        <v>1</v>
      </c>
      <c r="AH26" s="16">
        <v>20</v>
      </c>
      <c r="AI26" s="17">
        <v>1</v>
      </c>
      <c r="AJ26" s="16">
        <v>20</v>
      </c>
      <c r="AK26" s="17">
        <v>1</v>
      </c>
      <c r="AL26" s="16">
        <v>20</v>
      </c>
      <c r="AM26" s="17">
        <v>1</v>
      </c>
      <c r="AN26" s="16">
        <v>19</v>
      </c>
      <c r="AO26" s="17">
        <v>1</v>
      </c>
      <c r="AP26" s="16">
        <v>18</v>
      </c>
      <c r="AQ26" s="17">
        <v>1</v>
      </c>
      <c r="AR26" s="16">
        <v>16</v>
      </c>
      <c r="AS26" s="17">
        <v>1</v>
      </c>
      <c r="AT26" s="16">
        <v>16</v>
      </c>
      <c r="AU26" s="17">
        <v>1</v>
      </c>
      <c r="AV26" s="16"/>
      <c r="AW26" s="17"/>
    </row>
    <row r="27" spans="1:49" s="25" customFormat="1" ht="30" customHeight="1" x14ac:dyDescent="0.25">
      <c r="A27" s="71"/>
      <c r="B27" s="29"/>
      <c r="C27" s="63"/>
      <c r="D27" s="26">
        <f t="shared" ref="D27:I27" si="38">SUM(D24:D26)</f>
        <v>60</v>
      </c>
      <c r="E27" s="24">
        <f t="shared" si="38"/>
        <v>3</v>
      </c>
      <c r="F27" s="26">
        <f t="shared" si="38"/>
        <v>60</v>
      </c>
      <c r="G27" s="24">
        <f t="shared" si="38"/>
        <v>3</v>
      </c>
      <c r="H27" s="26">
        <f t="shared" si="38"/>
        <v>60</v>
      </c>
      <c r="I27" s="24">
        <f t="shared" si="38"/>
        <v>3</v>
      </c>
      <c r="J27" s="24">
        <f>SUM(J24:J26)</f>
        <v>64</v>
      </c>
      <c r="K27" s="24">
        <f t="shared" ref="K27" si="39">SUM(K24:K26)</f>
        <v>3</v>
      </c>
      <c r="L27" s="24">
        <f>SUM(L24:L26)</f>
        <v>64</v>
      </c>
      <c r="M27" s="24">
        <f t="shared" ref="M27:R27" si="40">SUM(M24:M26)</f>
        <v>3</v>
      </c>
      <c r="N27" s="24">
        <f t="shared" si="40"/>
        <v>64</v>
      </c>
      <c r="O27" s="24">
        <f t="shared" ref="O27" si="41">SUM(O24:O26)</f>
        <v>3</v>
      </c>
      <c r="P27" s="24">
        <f t="shared" si="40"/>
        <v>62</v>
      </c>
      <c r="Q27" s="24">
        <f t="shared" si="40"/>
        <v>3</v>
      </c>
      <c r="R27" s="24">
        <f t="shared" si="40"/>
        <v>60</v>
      </c>
      <c r="S27" s="24">
        <f t="shared" ref="S27:U27" si="42">SUM(S24:S26)</f>
        <v>3</v>
      </c>
      <c r="T27" s="24">
        <f t="shared" ref="T27:W27" si="43">SUM(T24:T26)</f>
        <v>60</v>
      </c>
      <c r="U27" s="24">
        <f t="shared" si="42"/>
        <v>3</v>
      </c>
      <c r="V27" s="24">
        <f t="shared" si="43"/>
        <v>58</v>
      </c>
      <c r="W27" s="24">
        <f t="shared" si="43"/>
        <v>3</v>
      </c>
      <c r="X27" s="24">
        <f t="shared" ref="X27:Y27" si="44">SUM(X24:X26)</f>
        <v>59</v>
      </c>
      <c r="Y27" s="24">
        <f t="shared" si="44"/>
        <v>3</v>
      </c>
      <c r="Z27" s="24">
        <f t="shared" ref="Z27:AC27" si="45">SUM(Z24:Z26)</f>
        <v>59</v>
      </c>
      <c r="AA27" s="24">
        <f t="shared" si="45"/>
        <v>3</v>
      </c>
      <c r="AB27" s="24">
        <f t="shared" si="45"/>
        <v>58</v>
      </c>
      <c r="AC27" s="24">
        <f t="shared" si="45"/>
        <v>3</v>
      </c>
      <c r="AD27" s="24">
        <f t="shared" ref="AD27:AM27" si="46">SUM(AD24:AD26)</f>
        <v>58</v>
      </c>
      <c r="AE27" s="24">
        <f t="shared" si="46"/>
        <v>3</v>
      </c>
      <c r="AF27" s="24">
        <f t="shared" si="46"/>
        <v>58</v>
      </c>
      <c r="AG27" s="24">
        <f t="shared" si="46"/>
        <v>3</v>
      </c>
      <c r="AH27" s="24">
        <f t="shared" si="46"/>
        <v>58</v>
      </c>
      <c r="AI27" s="24">
        <f t="shared" si="46"/>
        <v>3</v>
      </c>
      <c r="AJ27" s="24">
        <f t="shared" si="46"/>
        <v>57</v>
      </c>
      <c r="AK27" s="24">
        <f t="shared" si="46"/>
        <v>3</v>
      </c>
      <c r="AL27" s="24">
        <f t="shared" si="46"/>
        <v>56</v>
      </c>
      <c r="AM27" s="24">
        <f t="shared" si="46"/>
        <v>3</v>
      </c>
      <c r="AN27" s="24">
        <f t="shared" ref="AN27:AU27" si="47">SUM(AN24:AN26)</f>
        <v>54</v>
      </c>
      <c r="AO27" s="24">
        <f t="shared" si="47"/>
        <v>3</v>
      </c>
      <c r="AP27" s="24">
        <f t="shared" ref="AP27:AS27" si="48">SUM(AP24:AP26)</f>
        <v>56</v>
      </c>
      <c r="AQ27" s="24">
        <f t="shared" si="48"/>
        <v>3</v>
      </c>
      <c r="AR27" s="24">
        <f t="shared" si="48"/>
        <v>53</v>
      </c>
      <c r="AS27" s="24">
        <f t="shared" si="48"/>
        <v>3</v>
      </c>
      <c r="AT27" s="24">
        <f t="shared" si="47"/>
        <v>53</v>
      </c>
      <c r="AU27" s="24">
        <f t="shared" si="47"/>
        <v>3</v>
      </c>
      <c r="AV27" s="24">
        <f t="shared" ref="AV27:AW27" si="49">SUM(AV24:AV26)</f>
        <v>0</v>
      </c>
      <c r="AW27" s="24">
        <f t="shared" si="49"/>
        <v>0</v>
      </c>
    </row>
    <row r="28" spans="1:49" s="18" customFormat="1" ht="35.1" customHeight="1" x14ac:dyDescent="0.25">
      <c r="A28" s="69" t="s">
        <v>26</v>
      </c>
      <c r="B28" s="19" t="s">
        <v>51</v>
      </c>
      <c r="C28" s="93" t="s">
        <v>55</v>
      </c>
      <c r="D28" s="16">
        <v>17</v>
      </c>
      <c r="E28" s="17"/>
      <c r="F28" s="16">
        <v>17</v>
      </c>
      <c r="G28" s="17"/>
      <c r="H28" s="16">
        <v>23</v>
      </c>
      <c r="I28" s="17"/>
      <c r="J28" s="36">
        <v>23</v>
      </c>
      <c r="K28" s="17"/>
      <c r="L28" s="16">
        <v>23</v>
      </c>
      <c r="M28" s="17"/>
      <c r="N28" s="16">
        <v>23</v>
      </c>
      <c r="O28" s="17"/>
      <c r="P28" s="16">
        <v>23</v>
      </c>
      <c r="Q28" s="17"/>
      <c r="R28" s="16">
        <v>20</v>
      </c>
      <c r="S28" s="17"/>
      <c r="T28" s="16">
        <v>18</v>
      </c>
      <c r="U28" s="17"/>
      <c r="V28" s="16">
        <v>19</v>
      </c>
      <c r="W28" s="17"/>
      <c r="X28" s="16">
        <v>19</v>
      </c>
      <c r="Y28" s="17"/>
      <c r="Z28" s="16">
        <v>19</v>
      </c>
      <c r="AA28" s="17"/>
      <c r="AB28" s="16">
        <v>19</v>
      </c>
      <c r="AC28" s="17"/>
      <c r="AD28" s="16">
        <v>14</v>
      </c>
      <c r="AE28" s="17"/>
      <c r="AF28" s="16">
        <v>14</v>
      </c>
      <c r="AG28" s="17"/>
      <c r="AH28" s="16">
        <v>17</v>
      </c>
      <c r="AI28" s="17"/>
      <c r="AJ28" s="16">
        <v>17</v>
      </c>
      <c r="AK28" s="17"/>
      <c r="AL28" s="17">
        <v>18</v>
      </c>
      <c r="AM28" s="17"/>
      <c r="AN28" s="16">
        <v>17</v>
      </c>
      <c r="AO28" s="17"/>
      <c r="AP28" s="16">
        <v>17</v>
      </c>
      <c r="AQ28" s="17"/>
      <c r="AR28" s="16">
        <v>17</v>
      </c>
      <c r="AS28" s="17"/>
      <c r="AT28" s="16">
        <v>16</v>
      </c>
      <c r="AU28" s="17"/>
      <c r="AV28" s="16"/>
      <c r="AW28" s="17"/>
    </row>
    <row r="29" spans="1:49" s="18" customFormat="1" ht="35.1" customHeight="1" x14ac:dyDescent="0.25">
      <c r="A29" s="70"/>
      <c r="B29" s="19" t="s">
        <v>56</v>
      </c>
      <c r="C29" s="94"/>
      <c r="D29" s="16">
        <v>7</v>
      </c>
      <c r="E29" s="17"/>
      <c r="F29" s="16">
        <v>7</v>
      </c>
      <c r="G29" s="17"/>
      <c r="H29" s="16">
        <v>7</v>
      </c>
      <c r="I29" s="17"/>
      <c r="J29" s="36">
        <v>3</v>
      </c>
      <c r="K29" s="17"/>
      <c r="L29" s="16">
        <v>3</v>
      </c>
      <c r="M29" s="17"/>
      <c r="N29" s="16">
        <v>3</v>
      </c>
      <c r="O29" s="17"/>
      <c r="P29" s="16">
        <v>3</v>
      </c>
      <c r="Q29" s="17"/>
      <c r="R29" s="16">
        <v>3</v>
      </c>
      <c r="S29" s="17"/>
      <c r="T29" s="16">
        <v>3</v>
      </c>
      <c r="U29" s="17"/>
      <c r="V29" s="16">
        <v>3</v>
      </c>
      <c r="W29" s="17"/>
      <c r="X29" s="16">
        <v>2</v>
      </c>
      <c r="Y29" s="17"/>
      <c r="Z29" s="16">
        <v>2</v>
      </c>
      <c r="AA29" s="17"/>
      <c r="AB29" s="16">
        <v>2</v>
      </c>
      <c r="AC29" s="17"/>
      <c r="AD29" s="16">
        <v>2</v>
      </c>
      <c r="AE29" s="17"/>
      <c r="AF29" s="16">
        <v>2</v>
      </c>
      <c r="AG29" s="17"/>
      <c r="AH29" s="16">
        <v>2</v>
      </c>
      <c r="AI29" s="17"/>
      <c r="AJ29" s="16">
        <v>2</v>
      </c>
      <c r="AK29" s="17"/>
      <c r="AL29" s="17">
        <v>2</v>
      </c>
      <c r="AM29" s="17"/>
      <c r="AN29" s="16">
        <v>2</v>
      </c>
      <c r="AO29" s="17"/>
      <c r="AP29" s="16">
        <v>2</v>
      </c>
      <c r="AQ29" s="17"/>
      <c r="AR29" s="16">
        <v>2</v>
      </c>
      <c r="AS29" s="17"/>
      <c r="AT29" s="16">
        <v>1</v>
      </c>
      <c r="AU29" s="17"/>
      <c r="AV29" s="16"/>
      <c r="AW29" s="17"/>
    </row>
    <row r="30" spans="1:49" s="18" customFormat="1" ht="35.1" customHeight="1" x14ac:dyDescent="0.25">
      <c r="A30" s="70"/>
      <c r="B30" s="19" t="s">
        <v>24</v>
      </c>
      <c r="C30" s="95"/>
      <c r="D30" s="16">
        <v>1</v>
      </c>
      <c r="E30" s="17"/>
      <c r="F30" s="16">
        <v>1</v>
      </c>
      <c r="G30" s="17"/>
      <c r="H30" s="16">
        <v>1</v>
      </c>
      <c r="I30" s="17"/>
      <c r="J30" s="36">
        <v>1</v>
      </c>
      <c r="K30" s="17"/>
      <c r="L30" s="16">
        <v>1</v>
      </c>
      <c r="M30" s="17"/>
      <c r="N30" s="16">
        <v>1</v>
      </c>
      <c r="O30" s="17"/>
      <c r="P30" s="16">
        <v>1</v>
      </c>
      <c r="Q30" s="17"/>
      <c r="R30" s="16">
        <v>1</v>
      </c>
      <c r="S30" s="17"/>
      <c r="T30" s="16">
        <v>1</v>
      </c>
      <c r="U30" s="17"/>
      <c r="V30" s="16">
        <v>1</v>
      </c>
      <c r="W30" s="17"/>
      <c r="X30" s="16">
        <v>1</v>
      </c>
      <c r="Y30" s="17"/>
      <c r="Z30" s="16">
        <v>1</v>
      </c>
      <c r="AA30" s="17"/>
      <c r="AB30" s="16">
        <v>1</v>
      </c>
      <c r="AC30" s="17"/>
      <c r="AD30" s="16">
        <v>1</v>
      </c>
      <c r="AE30" s="17"/>
      <c r="AF30" s="16">
        <v>1</v>
      </c>
      <c r="AG30" s="17"/>
      <c r="AH30" s="16"/>
      <c r="AI30" s="17"/>
      <c r="AJ30" s="16"/>
      <c r="AK30" s="17"/>
      <c r="AL30" s="17"/>
      <c r="AM30" s="17"/>
      <c r="AN30" s="16"/>
      <c r="AO30" s="17"/>
      <c r="AP30" s="16">
        <v>27</v>
      </c>
      <c r="AQ30" s="17"/>
      <c r="AR30" s="16">
        <v>27</v>
      </c>
      <c r="AS30" s="17"/>
      <c r="AT30" s="16">
        <v>27</v>
      </c>
      <c r="AU30" s="17"/>
      <c r="AV30" s="16"/>
      <c r="AW30" s="17"/>
    </row>
    <row r="31" spans="1:49" s="25" customFormat="1" ht="30" customHeight="1" x14ac:dyDescent="0.25">
      <c r="A31" s="71"/>
      <c r="B31" s="29"/>
      <c r="C31" s="63"/>
      <c r="D31" s="26">
        <f>SUM(D28:D30)</f>
        <v>25</v>
      </c>
      <c r="E31" s="24">
        <f>SUM(E28:E30)</f>
        <v>0</v>
      </c>
      <c r="F31" s="26">
        <f t="shared" ref="F31:G31" si="50">SUM(F28:F30)</f>
        <v>25</v>
      </c>
      <c r="G31" s="24">
        <f t="shared" si="50"/>
        <v>0</v>
      </c>
      <c r="H31" s="26">
        <f t="shared" ref="H31:I31" si="51">SUM(H28:H30)</f>
        <v>31</v>
      </c>
      <c r="I31" s="24">
        <f t="shared" si="51"/>
        <v>0</v>
      </c>
      <c r="J31" s="24">
        <f>SUM(J28:J30)</f>
        <v>27</v>
      </c>
      <c r="K31" s="24">
        <f t="shared" ref="K31" si="52">SUM(K28:K30)</f>
        <v>0</v>
      </c>
      <c r="L31" s="24">
        <f>SUM(L28:L30)</f>
        <v>27</v>
      </c>
      <c r="M31" s="24">
        <f t="shared" ref="M31:R31" si="53">SUM(M28:M30)</f>
        <v>0</v>
      </c>
      <c r="N31" s="24">
        <f t="shared" si="53"/>
        <v>27</v>
      </c>
      <c r="O31" s="24">
        <f t="shared" ref="O31" si="54">SUM(O28:O30)</f>
        <v>0</v>
      </c>
      <c r="P31" s="24">
        <f t="shared" si="53"/>
        <v>27</v>
      </c>
      <c r="Q31" s="24">
        <f t="shared" si="53"/>
        <v>0</v>
      </c>
      <c r="R31" s="24">
        <f t="shared" si="53"/>
        <v>24</v>
      </c>
      <c r="S31" s="24">
        <f t="shared" ref="S31:U31" si="55">SUM(S28:S30)</f>
        <v>0</v>
      </c>
      <c r="T31" s="24">
        <f t="shared" ref="T31:W31" si="56">SUM(T28:T30)</f>
        <v>22</v>
      </c>
      <c r="U31" s="24">
        <f t="shared" si="55"/>
        <v>0</v>
      </c>
      <c r="V31" s="24">
        <f t="shared" si="56"/>
        <v>23</v>
      </c>
      <c r="W31" s="24">
        <f t="shared" si="56"/>
        <v>0</v>
      </c>
      <c r="X31" s="24">
        <f t="shared" ref="X31:Y31" si="57">SUM(X28:X30)</f>
        <v>22</v>
      </c>
      <c r="Y31" s="24">
        <f t="shared" si="57"/>
        <v>0</v>
      </c>
      <c r="Z31" s="24">
        <f t="shared" ref="Z31:AG31" si="58">SUM(Z28:Z30)</f>
        <v>22</v>
      </c>
      <c r="AA31" s="24">
        <f t="shared" si="58"/>
        <v>0</v>
      </c>
      <c r="AB31" s="24">
        <f t="shared" si="58"/>
        <v>22</v>
      </c>
      <c r="AC31" s="24">
        <f t="shared" si="58"/>
        <v>0</v>
      </c>
      <c r="AD31" s="24">
        <f t="shared" si="58"/>
        <v>17</v>
      </c>
      <c r="AE31" s="24">
        <f t="shared" si="58"/>
        <v>0</v>
      </c>
      <c r="AF31" s="24">
        <f t="shared" si="58"/>
        <v>17</v>
      </c>
      <c r="AG31" s="24">
        <f t="shared" si="58"/>
        <v>0</v>
      </c>
      <c r="AH31" s="24"/>
      <c r="AI31" s="24"/>
      <c r="AJ31" s="24">
        <f t="shared" ref="AJ31:AK31" si="59">SUM(AJ28:AJ30)</f>
        <v>19</v>
      </c>
      <c r="AK31" s="24">
        <f t="shared" si="59"/>
        <v>0</v>
      </c>
      <c r="AL31" s="24">
        <f t="shared" ref="AL31:AU31" si="60">SUM(AL28:AL30)</f>
        <v>20</v>
      </c>
      <c r="AM31" s="24">
        <f t="shared" si="60"/>
        <v>0</v>
      </c>
      <c r="AN31" s="24">
        <f t="shared" ref="AN31:AS31" si="61">SUM(AN28:AN30)</f>
        <v>19</v>
      </c>
      <c r="AO31" s="24">
        <f t="shared" si="61"/>
        <v>0</v>
      </c>
      <c r="AP31" s="24">
        <f t="shared" si="61"/>
        <v>46</v>
      </c>
      <c r="AQ31" s="24">
        <f t="shared" si="61"/>
        <v>0</v>
      </c>
      <c r="AR31" s="24">
        <f t="shared" si="61"/>
        <v>46</v>
      </c>
      <c r="AS31" s="24">
        <f t="shared" si="61"/>
        <v>0</v>
      </c>
      <c r="AT31" s="24">
        <f t="shared" si="60"/>
        <v>44</v>
      </c>
      <c r="AU31" s="24">
        <f t="shared" si="60"/>
        <v>0</v>
      </c>
      <c r="AV31" s="24">
        <f t="shared" ref="AV31:AW31" si="62">SUM(AV28:AV30)</f>
        <v>0</v>
      </c>
      <c r="AW31" s="24">
        <f t="shared" si="62"/>
        <v>0</v>
      </c>
    </row>
    <row r="32" spans="1:49" s="25" customFormat="1" ht="30" customHeight="1" x14ac:dyDescent="0.25">
      <c r="A32" s="87" t="s">
        <v>12</v>
      </c>
      <c r="B32" s="88"/>
      <c r="C32" s="89"/>
      <c r="D32" s="26">
        <f t="shared" ref="D32:I32" si="63">D12+D20+D23+D27+D31</f>
        <v>403</v>
      </c>
      <c r="E32" s="24">
        <f t="shared" si="63"/>
        <v>11</v>
      </c>
      <c r="F32" s="26">
        <f t="shared" si="63"/>
        <v>408</v>
      </c>
      <c r="G32" s="24">
        <f t="shared" si="63"/>
        <v>11</v>
      </c>
      <c r="H32" s="26">
        <f t="shared" si="63"/>
        <v>426</v>
      </c>
      <c r="I32" s="24">
        <f t="shared" si="63"/>
        <v>8</v>
      </c>
      <c r="J32" s="24">
        <v>339</v>
      </c>
      <c r="K32" s="24">
        <f t="shared" ref="K32:AG32" si="64">K12+K20+K23+K27+K31</f>
        <v>38</v>
      </c>
      <c r="L32" s="24">
        <f t="shared" si="64"/>
        <v>411</v>
      </c>
      <c r="M32" s="24">
        <f t="shared" si="64"/>
        <v>38</v>
      </c>
      <c r="N32" s="24">
        <f t="shared" si="64"/>
        <v>401</v>
      </c>
      <c r="O32" s="24">
        <f t="shared" si="64"/>
        <v>8</v>
      </c>
      <c r="P32" s="24">
        <f t="shared" si="64"/>
        <v>384</v>
      </c>
      <c r="Q32" s="24">
        <f t="shared" si="64"/>
        <v>8</v>
      </c>
      <c r="R32" s="24">
        <f t="shared" si="64"/>
        <v>379</v>
      </c>
      <c r="S32" s="24">
        <f t="shared" si="64"/>
        <v>8</v>
      </c>
      <c r="T32" s="24">
        <f t="shared" si="64"/>
        <v>379</v>
      </c>
      <c r="U32" s="24">
        <f t="shared" si="64"/>
        <v>11</v>
      </c>
      <c r="V32" s="24">
        <f t="shared" si="64"/>
        <v>373</v>
      </c>
      <c r="W32" s="24">
        <f t="shared" si="64"/>
        <v>14</v>
      </c>
      <c r="X32" s="24">
        <f t="shared" si="64"/>
        <v>380</v>
      </c>
      <c r="Y32" s="24">
        <f t="shared" si="64"/>
        <v>14</v>
      </c>
      <c r="Z32" s="24">
        <f t="shared" si="64"/>
        <v>377</v>
      </c>
      <c r="AA32" s="24">
        <f t="shared" si="64"/>
        <v>14</v>
      </c>
      <c r="AB32" s="24">
        <f t="shared" si="64"/>
        <v>351</v>
      </c>
      <c r="AC32" s="24">
        <f t="shared" si="64"/>
        <v>13</v>
      </c>
      <c r="AD32" s="24">
        <f t="shared" si="64"/>
        <v>354</v>
      </c>
      <c r="AE32" s="24">
        <f t="shared" si="64"/>
        <v>13</v>
      </c>
      <c r="AF32" s="24">
        <f t="shared" si="64"/>
        <v>352</v>
      </c>
      <c r="AG32" s="24">
        <f t="shared" si="64"/>
        <v>13</v>
      </c>
      <c r="AH32" s="24"/>
      <c r="AI32" s="24"/>
      <c r="AJ32" s="24">
        <f t="shared" ref="AJ32:AU32" si="65">AJ12+AJ20+AJ23+AJ27+AJ31</f>
        <v>350</v>
      </c>
      <c r="AK32" s="24">
        <f t="shared" si="65"/>
        <v>13</v>
      </c>
      <c r="AL32" s="24">
        <f t="shared" si="65"/>
        <v>348</v>
      </c>
      <c r="AM32" s="24">
        <f t="shared" si="65"/>
        <v>12</v>
      </c>
      <c r="AN32" s="24">
        <f t="shared" si="65"/>
        <v>347</v>
      </c>
      <c r="AO32" s="24">
        <f t="shared" si="65"/>
        <v>14</v>
      </c>
      <c r="AP32" s="24">
        <f t="shared" ref="AP32:AS32" si="66">AP12+AP20+AP23+AP27+AP31</f>
        <v>365</v>
      </c>
      <c r="AQ32" s="24">
        <f t="shared" si="66"/>
        <v>14</v>
      </c>
      <c r="AR32" s="24">
        <f t="shared" si="66"/>
        <v>345</v>
      </c>
      <c r="AS32" s="24">
        <f t="shared" si="66"/>
        <v>12</v>
      </c>
      <c r="AT32" s="24">
        <f t="shared" si="65"/>
        <v>343</v>
      </c>
      <c r="AU32" s="24">
        <f t="shared" si="65"/>
        <v>12</v>
      </c>
      <c r="AV32" s="24">
        <f t="shared" ref="AV32:AW32" si="67">AV12+AV20+AV23+AV27+AV31</f>
        <v>0</v>
      </c>
      <c r="AW32" s="24">
        <f t="shared" si="67"/>
        <v>0</v>
      </c>
    </row>
    <row r="33" spans="1:1" s="1" customFormat="1" ht="39.950000000000003" customHeight="1" x14ac:dyDescent="0.25">
      <c r="A33" s="3"/>
    </row>
  </sheetData>
  <mergeCells count="36">
    <mergeCell ref="A1:E1"/>
    <mergeCell ref="A2:E2"/>
    <mergeCell ref="A3:E3"/>
    <mergeCell ref="A4:A5"/>
    <mergeCell ref="B4:B5"/>
    <mergeCell ref="C4:C5"/>
    <mergeCell ref="D4:E4"/>
    <mergeCell ref="Z4:AA4"/>
    <mergeCell ref="N4:O4"/>
    <mergeCell ref="V4:W4"/>
    <mergeCell ref="X4:Y4"/>
    <mergeCell ref="T4:U4"/>
    <mergeCell ref="R4:S4"/>
    <mergeCell ref="P4:Q4"/>
    <mergeCell ref="A32:C32"/>
    <mergeCell ref="H4:I4"/>
    <mergeCell ref="L4:M4"/>
    <mergeCell ref="A6:A12"/>
    <mergeCell ref="A13:A20"/>
    <mergeCell ref="A21:A23"/>
    <mergeCell ref="C28:C30"/>
    <mergeCell ref="F4:G4"/>
    <mergeCell ref="A24:A27"/>
    <mergeCell ref="A28:A31"/>
    <mergeCell ref="J4:K4"/>
    <mergeCell ref="AV4:AW4"/>
    <mergeCell ref="AF4:AG4"/>
    <mergeCell ref="AD4:AE4"/>
    <mergeCell ref="AH4:AI4"/>
    <mergeCell ref="AB4:AC4"/>
    <mergeCell ref="AP4:AQ4"/>
    <mergeCell ref="AN4:AO4"/>
    <mergeCell ref="AL4:AM4"/>
    <mergeCell ref="AJ4:AK4"/>
    <mergeCell ref="AT4:AU4"/>
    <mergeCell ref="AR4:AS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1"/>
  <sheetViews>
    <sheetView zoomScale="70" zoomScaleNormal="70" workbookViewId="0">
      <selection activeCell="F100" sqref="F100"/>
    </sheetView>
  </sheetViews>
  <sheetFormatPr defaultRowHeight="18.75" x14ac:dyDescent="0.25"/>
  <cols>
    <col min="1" max="1" width="21.140625" style="3" customWidth="1"/>
    <col min="2" max="2" width="18.5703125" style="1" customWidth="1"/>
    <col min="3" max="3" width="34.7109375" style="5" customWidth="1"/>
    <col min="4" max="4" width="35.7109375" style="5" customWidth="1"/>
    <col min="5" max="5" width="15.140625" style="1" bestFit="1" customWidth="1"/>
    <col min="6" max="7" width="15.140625" style="1" customWidth="1"/>
    <col min="8" max="8" width="42.42578125" style="3" bestFit="1" customWidth="1"/>
    <col min="9" max="16384" width="9.140625" style="3"/>
  </cols>
  <sheetData>
    <row r="1" spans="1:7" s="1" customFormat="1" ht="23.25" x14ac:dyDescent="0.25">
      <c r="A1" s="84" t="s">
        <v>31</v>
      </c>
      <c r="B1" s="84"/>
      <c r="C1" s="84"/>
      <c r="D1" s="84"/>
      <c r="E1" s="84"/>
      <c r="F1" s="59"/>
      <c r="G1" s="59"/>
    </row>
    <row r="2" spans="1:7" s="1" customFormat="1" ht="23.25" x14ac:dyDescent="0.25">
      <c r="A2" s="84" t="s">
        <v>0</v>
      </c>
      <c r="B2" s="84"/>
      <c r="C2" s="84"/>
      <c r="D2" s="84"/>
      <c r="E2" s="84"/>
      <c r="F2" s="59"/>
      <c r="G2" s="59"/>
    </row>
    <row r="3" spans="1:7" s="1" customFormat="1" x14ac:dyDescent="0.25">
      <c r="A3" s="78"/>
      <c r="B3" s="78"/>
      <c r="C3" s="78"/>
      <c r="D3" s="39"/>
      <c r="E3" s="40"/>
      <c r="F3" s="40"/>
      <c r="G3" s="40"/>
    </row>
    <row r="4" spans="1:7" s="1" customFormat="1" x14ac:dyDescent="0.25">
      <c r="A4" s="61"/>
      <c r="B4" s="62" t="s">
        <v>1</v>
      </c>
      <c r="C4" s="61" t="s">
        <v>2</v>
      </c>
      <c r="D4" s="61" t="s">
        <v>58</v>
      </c>
      <c r="E4" s="60">
        <v>41894</v>
      </c>
      <c r="F4" s="50" t="s">
        <v>59</v>
      </c>
      <c r="G4" s="50" t="s">
        <v>60</v>
      </c>
    </row>
    <row r="5" spans="1:7" s="1" customFormat="1" x14ac:dyDescent="0.25">
      <c r="A5" s="74" t="s">
        <v>6</v>
      </c>
      <c r="B5" s="7" t="s">
        <v>39</v>
      </c>
      <c r="C5" s="41" t="s">
        <v>61</v>
      </c>
      <c r="D5" s="41" t="s">
        <v>62</v>
      </c>
      <c r="E5" s="9">
        <v>24</v>
      </c>
      <c r="F5" s="12"/>
      <c r="G5" s="12"/>
    </row>
    <row r="6" spans="1:7" x14ac:dyDescent="0.25">
      <c r="A6" s="75"/>
      <c r="B6" s="8" t="s">
        <v>42</v>
      </c>
      <c r="C6" s="41" t="s">
        <v>61</v>
      </c>
      <c r="D6" s="41" t="s">
        <v>62</v>
      </c>
      <c r="E6" s="8">
        <v>14</v>
      </c>
      <c r="F6" s="13"/>
      <c r="G6" s="13"/>
    </row>
    <row r="7" spans="1:7" x14ac:dyDescent="0.25">
      <c r="A7" s="75"/>
      <c r="B7" s="8" t="s">
        <v>37</v>
      </c>
      <c r="C7" s="41" t="s">
        <v>63</v>
      </c>
      <c r="D7" s="41" t="s">
        <v>64</v>
      </c>
      <c r="E7" s="8">
        <v>11</v>
      </c>
      <c r="F7" s="13"/>
      <c r="G7" s="13"/>
    </row>
    <row r="8" spans="1:7" x14ac:dyDescent="0.25">
      <c r="A8" s="75"/>
      <c r="B8" s="8" t="s">
        <v>39</v>
      </c>
      <c r="C8" s="41" t="s">
        <v>63</v>
      </c>
      <c r="D8" s="41" t="s">
        <v>64</v>
      </c>
      <c r="E8" s="8">
        <v>19</v>
      </c>
      <c r="F8" s="13"/>
      <c r="G8" s="13"/>
    </row>
    <row r="9" spans="1:7" x14ac:dyDescent="0.25">
      <c r="A9" s="75"/>
      <c r="B9" s="8" t="s">
        <v>42</v>
      </c>
      <c r="C9" s="41" t="s">
        <v>63</v>
      </c>
      <c r="D9" s="41" t="s">
        <v>64</v>
      </c>
      <c r="E9" s="8">
        <v>25</v>
      </c>
      <c r="F9" s="13"/>
      <c r="G9" s="13"/>
    </row>
    <row r="10" spans="1:7" x14ac:dyDescent="0.25">
      <c r="A10" s="75"/>
      <c r="B10" s="8" t="s">
        <v>37</v>
      </c>
      <c r="C10" s="41" t="s">
        <v>65</v>
      </c>
      <c r="D10" s="41" t="s">
        <v>66</v>
      </c>
      <c r="E10" s="8">
        <v>16</v>
      </c>
      <c r="F10" s="13"/>
      <c r="G10" s="13"/>
    </row>
    <row r="11" spans="1:7" x14ac:dyDescent="0.25">
      <c r="A11" s="75"/>
      <c r="B11" s="8" t="s">
        <v>39</v>
      </c>
      <c r="C11" s="41" t="s">
        <v>65</v>
      </c>
      <c r="D11" s="41" t="s">
        <v>66</v>
      </c>
      <c r="E11" s="8">
        <v>21</v>
      </c>
      <c r="F11" s="13"/>
      <c r="G11" s="13"/>
    </row>
    <row r="12" spans="1:7" x14ac:dyDescent="0.25">
      <c r="A12" s="75"/>
      <c r="B12" s="8" t="s">
        <v>42</v>
      </c>
      <c r="C12" s="41" t="s">
        <v>65</v>
      </c>
      <c r="D12" s="41" t="s">
        <v>66</v>
      </c>
      <c r="E12" s="8">
        <v>12</v>
      </c>
      <c r="F12" s="13"/>
      <c r="G12" s="13"/>
    </row>
    <row r="13" spans="1:7" x14ac:dyDescent="0.25">
      <c r="A13" s="75"/>
      <c r="B13" s="8" t="s">
        <v>37</v>
      </c>
      <c r="C13" s="41" t="s">
        <v>67</v>
      </c>
      <c r="D13" s="41" t="s">
        <v>68</v>
      </c>
      <c r="E13" s="8">
        <v>12</v>
      </c>
      <c r="F13" s="13"/>
      <c r="G13" s="13"/>
    </row>
    <row r="14" spans="1:7" ht="25.5" customHeight="1" x14ac:dyDescent="0.25">
      <c r="A14" s="75"/>
      <c r="B14" s="8" t="s">
        <v>69</v>
      </c>
      <c r="C14" s="41" t="s">
        <v>70</v>
      </c>
      <c r="D14" s="41" t="s">
        <v>71</v>
      </c>
      <c r="E14" s="8">
        <v>12</v>
      </c>
      <c r="F14" s="13"/>
      <c r="G14" s="13"/>
    </row>
    <row r="15" spans="1:7" x14ac:dyDescent="0.25">
      <c r="A15" s="75"/>
      <c r="B15" s="8" t="s">
        <v>69</v>
      </c>
      <c r="C15" s="41" t="s">
        <v>61</v>
      </c>
      <c r="D15" s="41" t="s">
        <v>62</v>
      </c>
      <c r="E15" s="8">
        <v>9</v>
      </c>
      <c r="F15" s="13"/>
      <c r="G15" s="13"/>
    </row>
    <row r="16" spans="1:7" x14ac:dyDescent="0.25">
      <c r="A16" s="75"/>
      <c r="B16" s="8" t="s">
        <v>69</v>
      </c>
      <c r="C16" s="41" t="s">
        <v>72</v>
      </c>
      <c r="D16" s="41" t="s">
        <v>73</v>
      </c>
      <c r="E16" s="8">
        <v>15</v>
      </c>
      <c r="F16" s="13"/>
      <c r="G16" s="13"/>
    </row>
    <row r="17" spans="1:8" x14ac:dyDescent="0.25">
      <c r="A17" s="75"/>
      <c r="B17" s="8" t="s">
        <v>69</v>
      </c>
      <c r="C17" s="41" t="s">
        <v>74</v>
      </c>
      <c r="D17" s="41" t="s">
        <v>75</v>
      </c>
      <c r="E17" s="8">
        <v>22</v>
      </c>
      <c r="F17" s="13"/>
      <c r="G17" s="13"/>
    </row>
    <row r="18" spans="1:8" x14ac:dyDescent="0.25">
      <c r="A18" s="75"/>
      <c r="B18" s="8" t="s">
        <v>69</v>
      </c>
      <c r="C18" s="41" t="s">
        <v>76</v>
      </c>
      <c r="D18" s="41" t="s">
        <v>77</v>
      </c>
      <c r="E18" s="8">
        <v>21</v>
      </c>
      <c r="F18" s="13"/>
      <c r="G18" s="13"/>
    </row>
    <row r="19" spans="1:8" x14ac:dyDescent="0.25">
      <c r="A19" s="75"/>
      <c r="B19" s="8" t="s">
        <v>69</v>
      </c>
      <c r="C19" s="41" t="s">
        <v>78</v>
      </c>
      <c r="D19" s="41" t="s">
        <v>79</v>
      </c>
      <c r="E19" s="8">
        <v>4</v>
      </c>
      <c r="F19" s="13"/>
      <c r="G19" s="13"/>
      <c r="H19" s="10" t="s">
        <v>80</v>
      </c>
    </row>
    <row r="20" spans="1:8" x14ac:dyDescent="0.25">
      <c r="A20" s="75"/>
      <c r="B20" s="8" t="s">
        <v>69</v>
      </c>
      <c r="C20" s="41" t="s">
        <v>81</v>
      </c>
      <c r="D20" s="41" t="s">
        <v>64</v>
      </c>
      <c r="E20" s="8">
        <v>10</v>
      </c>
      <c r="F20" s="13"/>
      <c r="G20" s="13"/>
      <c r="H20" s="10" t="s">
        <v>80</v>
      </c>
    </row>
    <row r="21" spans="1:8" x14ac:dyDescent="0.25">
      <c r="A21" s="42"/>
      <c r="B21" s="43"/>
      <c r="C21" s="44"/>
      <c r="D21" s="44"/>
      <c r="E21" s="43">
        <f>SUM(E5:E20)</f>
        <v>247</v>
      </c>
      <c r="F21" s="51"/>
      <c r="G21" s="51"/>
    </row>
    <row r="22" spans="1:8" x14ac:dyDescent="0.25">
      <c r="A22" s="102" t="s">
        <v>13</v>
      </c>
      <c r="B22" s="8" t="s">
        <v>37</v>
      </c>
      <c r="C22" s="41" t="s">
        <v>67</v>
      </c>
      <c r="D22" s="41" t="s">
        <v>82</v>
      </c>
      <c r="E22" s="8">
        <v>16</v>
      </c>
      <c r="F22" s="8">
        <v>16</v>
      </c>
      <c r="G22" s="8">
        <v>16</v>
      </c>
    </row>
    <row r="23" spans="1:8" x14ac:dyDescent="0.25">
      <c r="A23" s="102"/>
      <c r="B23" s="8" t="s">
        <v>37</v>
      </c>
      <c r="C23" s="41" t="s">
        <v>76</v>
      </c>
      <c r="D23" s="41" t="s">
        <v>83</v>
      </c>
      <c r="E23" s="8">
        <v>13</v>
      </c>
      <c r="F23" s="8">
        <v>13</v>
      </c>
      <c r="G23" s="8">
        <v>13</v>
      </c>
    </row>
    <row r="24" spans="1:8" x14ac:dyDescent="0.25">
      <c r="A24" s="102"/>
      <c r="B24" s="8" t="s">
        <v>39</v>
      </c>
      <c r="C24" s="41" t="s">
        <v>76</v>
      </c>
      <c r="D24" s="41" t="s">
        <v>83</v>
      </c>
      <c r="E24" s="8">
        <v>18</v>
      </c>
      <c r="F24" s="8">
        <v>18</v>
      </c>
      <c r="G24" s="8">
        <v>17</v>
      </c>
    </row>
    <row r="25" spans="1:8" x14ac:dyDescent="0.25">
      <c r="A25" s="102"/>
      <c r="B25" s="8" t="s">
        <v>39</v>
      </c>
      <c r="C25" s="41" t="s">
        <v>61</v>
      </c>
      <c r="D25" s="41" t="s">
        <v>84</v>
      </c>
      <c r="E25" s="8">
        <v>16</v>
      </c>
      <c r="F25" s="8">
        <v>16</v>
      </c>
      <c r="G25" s="8">
        <v>16</v>
      </c>
    </row>
    <row r="26" spans="1:8" x14ac:dyDescent="0.25">
      <c r="A26" s="102"/>
      <c r="B26" s="8" t="s">
        <v>39</v>
      </c>
      <c r="C26" s="41" t="s">
        <v>85</v>
      </c>
      <c r="D26" s="41" t="s">
        <v>64</v>
      </c>
      <c r="E26" s="8">
        <v>13</v>
      </c>
      <c r="F26" s="8">
        <v>13</v>
      </c>
      <c r="G26" s="8">
        <v>13</v>
      </c>
    </row>
    <row r="27" spans="1:8" x14ac:dyDescent="0.25">
      <c r="A27" s="102"/>
      <c r="B27" s="8" t="s">
        <v>42</v>
      </c>
      <c r="C27" s="41" t="s">
        <v>85</v>
      </c>
      <c r="D27" s="41" t="s">
        <v>64</v>
      </c>
      <c r="E27" s="8">
        <v>17</v>
      </c>
      <c r="F27" s="8">
        <v>17</v>
      </c>
      <c r="G27" s="8">
        <v>17</v>
      </c>
    </row>
    <row r="28" spans="1:8" x14ac:dyDescent="0.25">
      <c r="A28" s="102"/>
      <c r="B28" s="8" t="s">
        <v>42</v>
      </c>
      <c r="C28" s="41" t="s">
        <v>76</v>
      </c>
      <c r="D28" s="41" t="s">
        <v>83</v>
      </c>
      <c r="E28" s="8">
        <v>15</v>
      </c>
      <c r="F28" s="8">
        <v>15</v>
      </c>
      <c r="G28" s="8">
        <v>15</v>
      </c>
    </row>
    <row r="29" spans="1:8" x14ac:dyDescent="0.25">
      <c r="A29" s="102"/>
      <c r="B29" s="8" t="s">
        <v>42</v>
      </c>
      <c r="C29" s="41" t="s">
        <v>67</v>
      </c>
      <c r="D29" s="41" t="s">
        <v>82</v>
      </c>
      <c r="E29" s="8">
        <v>13</v>
      </c>
      <c r="F29" s="8">
        <v>13</v>
      </c>
      <c r="G29" s="8">
        <v>12</v>
      </c>
    </row>
    <row r="30" spans="1:8" x14ac:dyDescent="0.25">
      <c r="A30" s="102"/>
      <c r="B30" s="8" t="s">
        <v>42</v>
      </c>
      <c r="C30" s="41" t="s">
        <v>61</v>
      </c>
      <c r="D30" s="41" t="s">
        <v>84</v>
      </c>
      <c r="E30" s="8">
        <v>13</v>
      </c>
      <c r="F30" s="8">
        <v>13</v>
      </c>
      <c r="G30" s="8">
        <v>12</v>
      </c>
    </row>
    <row r="31" spans="1:8" x14ac:dyDescent="0.25">
      <c r="A31" s="102"/>
      <c r="B31" s="8" t="s">
        <v>69</v>
      </c>
      <c r="C31" s="41" t="s">
        <v>76</v>
      </c>
      <c r="D31" s="41" t="s">
        <v>83</v>
      </c>
      <c r="E31" s="8">
        <v>16</v>
      </c>
      <c r="F31" s="8">
        <v>16</v>
      </c>
      <c r="G31" s="8">
        <v>16</v>
      </c>
    </row>
    <row r="32" spans="1:8" x14ac:dyDescent="0.25">
      <c r="A32" s="102"/>
      <c r="B32" s="8" t="s">
        <v>69</v>
      </c>
      <c r="C32" s="41" t="s">
        <v>86</v>
      </c>
      <c r="D32" s="41" t="s">
        <v>87</v>
      </c>
      <c r="E32" s="8">
        <v>12</v>
      </c>
      <c r="F32" s="8">
        <v>12</v>
      </c>
      <c r="G32" s="8">
        <v>12</v>
      </c>
    </row>
    <row r="33" spans="1:8" x14ac:dyDescent="0.25">
      <c r="A33" s="102"/>
      <c r="B33" s="8" t="s">
        <v>69</v>
      </c>
      <c r="C33" s="41" t="s">
        <v>74</v>
      </c>
      <c r="D33" s="41" t="s">
        <v>75</v>
      </c>
      <c r="E33" s="8">
        <v>25</v>
      </c>
      <c r="F33" s="8">
        <v>25</v>
      </c>
      <c r="G33" s="8">
        <v>25</v>
      </c>
    </row>
    <row r="34" spans="1:8" x14ac:dyDescent="0.25">
      <c r="A34" s="102"/>
      <c r="B34" s="8" t="s">
        <v>69</v>
      </c>
      <c r="C34" s="41" t="s">
        <v>61</v>
      </c>
      <c r="D34" s="41" t="s">
        <v>88</v>
      </c>
      <c r="E34" s="8">
        <v>19</v>
      </c>
      <c r="F34" s="8">
        <v>19</v>
      </c>
      <c r="G34" s="8">
        <v>18</v>
      </c>
    </row>
    <row r="35" spans="1:8" x14ac:dyDescent="0.25">
      <c r="A35" s="102"/>
      <c r="B35" s="8" t="s">
        <v>69</v>
      </c>
      <c r="C35" s="41" t="s">
        <v>89</v>
      </c>
      <c r="D35" s="41" t="s">
        <v>17</v>
      </c>
      <c r="E35" s="8">
        <v>12</v>
      </c>
      <c r="F35" s="8">
        <v>12</v>
      </c>
      <c r="G35" s="8">
        <v>12</v>
      </c>
    </row>
    <row r="36" spans="1:8" x14ac:dyDescent="0.25">
      <c r="A36" s="42"/>
      <c r="B36" s="43"/>
      <c r="C36" s="44"/>
      <c r="D36" s="44"/>
      <c r="E36" s="43">
        <f>SUM(E22:E35)</f>
        <v>218</v>
      </c>
      <c r="F36" s="43">
        <f t="shared" ref="F36:G36" si="0">SUM(F22:F35)</f>
        <v>218</v>
      </c>
      <c r="G36" s="43">
        <f t="shared" si="0"/>
        <v>214</v>
      </c>
    </row>
    <row r="37" spans="1:8" x14ac:dyDescent="0.25">
      <c r="A37" s="69" t="s">
        <v>18</v>
      </c>
      <c r="B37" s="8" t="s">
        <v>90</v>
      </c>
      <c r="C37" s="41" t="s">
        <v>67</v>
      </c>
      <c r="D37" s="41" t="s">
        <v>91</v>
      </c>
      <c r="E37" s="8">
        <v>10</v>
      </c>
      <c r="F37" s="13">
        <v>0</v>
      </c>
      <c r="G37" s="13">
        <v>0</v>
      </c>
    </row>
    <row r="38" spans="1:8" x14ac:dyDescent="0.25">
      <c r="A38" s="70"/>
      <c r="B38" s="8" t="s">
        <v>90</v>
      </c>
      <c r="C38" s="41" t="s">
        <v>61</v>
      </c>
      <c r="D38" s="41" t="s">
        <v>92</v>
      </c>
      <c r="E38" s="8">
        <v>16</v>
      </c>
      <c r="F38" s="13">
        <v>17</v>
      </c>
      <c r="G38" s="13">
        <v>18</v>
      </c>
    </row>
    <row r="39" spans="1:8" x14ac:dyDescent="0.25">
      <c r="A39" s="70"/>
      <c r="B39" s="8" t="s">
        <v>90</v>
      </c>
      <c r="C39" s="41" t="s">
        <v>93</v>
      </c>
      <c r="D39" s="41" t="s">
        <v>94</v>
      </c>
      <c r="E39" s="8">
        <v>17</v>
      </c>
      <c r="F39" s="13">
        <v>22</v>
      </c>
      <c r="G39" s="13">
        <v>23</v>
      </c>
    </row>
    <row r="40" spans="1:8" x14ac:dyDescent="0.25">
      <c r="A40" s="70"/>
      <c r="B40" s="8" t="s">
        <v>90</v>
      </c>
      <c r="C40" s="41" t="s">
        <v>85</v>
      </c>
      <c r="D40" s="41" t="s">
        <v>95</v>
      </c>
      <c r="E40" s="8">
        <v>17</v>
      </c>
      <c r="F40" s="13">
        <v>21</v>
      </c>
      <c r="G40" s="13">
        <v>21</v>
      </c>
    </row>
    <row r="41" spans="1:8" x14ac:dyDescent="0.25">
      <c r="A41" s="70"/>
      <c r="B41" s="8" t="s">
        <v>23</v>
      </c>
      <c r="C41" s="41" t="s">
        <v>78</v>
      </c>
      <c r="D41" s="41" t="s">
        <v>79</v>
      </c>
      <c r="E41" s="8">
        <v>4</v>
      </c>
      <c r="F41" s="13">
        <v>5</v>
      </c>
      <c r="G41" s="13">
        <v>6</v>
      </c>
      <c r="H41" s="10" t="s">
        <v>96</v>
      </c>
    </row>
    <row r="42" spans="1:8" x14ac:dyDescent="0.25">
      <c r="A42" s="70"/>
      <c r="B42" s="8" t="s">
        <v>23</v>
      </c>
      <c r="C42" s="41" t="s">
        <v>85</v>
      </c>
      <c r="D42" s="41" t="s">
        <v>64</v>
      </c>
      <c r="E42" s="8">
        <v>6</v>
      </c>
      <c r="F42" s="13">
        <v>6</v>
      </c>
      <c r="G42" s="13">
        <v>6</v>
      </c>
      <c r="H42" s="10" t="s">
        <v>96</v>
      </c>
    </row>
    <row r="43" spans="1:8" x14ac:dyDescent="0.25">
      <c r="A43" s="70"/>
      <c r="B43" s="8" t="s">
        <v>23</v>
      </c>
      <c r="C43" s="41" t="s">
        <v>61</v>
      </c>
      <c r="D43" s="41" t="s">
        <v>62</v>
      </c>
      <c r="E43" s="8">
        <v>5</v>
      </c>
      <c r="F43" s="13">
        <v>3</v>
      </c>
      <c r="G43" s="13">
        <v>3</v>
      </c>
      <c r="H43" s="10" t="s">
        <v>96</v>
      </c>
    </row>
    <row r="44" spans="1:8" x14ac:dyDescent="0.25">
      <c r="A44" s="71"/>
      <c r="B44" s="8" t="s">
        <v>23</v>
      </c>
      <c r="C44" s="41" t="s">
        <v>74</v>
      </c>
      <c r="D44" s="41" t="s">
        <v>75</v>
      </c>
      <c r="E44" s="8">
        <v>3</v>
      </c>
      <c r="F44" s="13">
        <v>3</v>
      </c>
      <c r="G44" s="13">
        <v>3</v>
      </c>
      <c r="H44" s="10" t="s">
        <v>96</v>
      </c>
    </row>
    <row r="45" spans="1:8" x14ac:dyDescent="0.25">
      <c r="A45" s="42"/>
      <c r="B45" s="43"/>
      <c r="C45" s="44"/>
      <c r="D45" s="44"/>
      <c r="E45" s="43">
        <f>SUM(E37:E44)</f>
        <v>78</v>
      </c>
      <c r="F45" s="51">
        <f>SUM(F37:F44)</f>
        <v>77</v>
      </c>
      <c r="G45" s="51">
        <f>SUM(G37:G44)</f>
        <v>80</v>
      </c>
    </row>
    <row r="46" spans="1:8" x14ac:dyDescent="0.25">
      <c r="A46" s="103" t="s">
        <v>25</v>
      </c>
      <c r="B46" s="8" t="s">
        <v>90</v>
      </c>
      <c r="C46" s="41" t="s">
        <v>61</v>
      </c>
      <c r="D46" s="41" t="s">
        <v>84</v>
      </c>
      <c r="E46" s="8">
        <v>15</v>
      </c>
      <c r="F46" s="8">
        <v>15</v>
      </c>
      <c r="G46" s="8">
        <v>15</v>
      </c>
    </row>
    <row r="47" spans="1:8" x14ac:dyDescent="0.25">
      <c r="A47" s="102"/>
      <c r="B47" s="8" t="s">
        <v>90</v>
      </c>
      <c r="C47" s="41" t="s">
        <v>65</v>
      </c>
      <c r="D47" s="41" t="s">
        <v>83</v>
      </c>
      <c r="E47" s="8">
        <v>18</v>
      </c>
      <c r="F47" s="8">
        <v>18</v>
      </c>
      <c r="G47" s="8">
        <v>18</v>
      </c>
    </row>
    <row r="48" spans="1:8" x14ac:dyDescent="0.25">
      <c r="A48" s="102"/>
      <c r="B48" s="8" t="s">
        <v>90</v>
      </c>
      <c r="C48" s="41" t="s">
        <v>97</v>
      </c>
      <c r="D48" s="41" t="s">
        <v>84</v>
      </c>
      <c r="E48" s="8">
        <v>19</v>
      </c>
      <c r="F48" s="8">
        <v>19</v>
      </c>
      <c r="G48" s="8">
        <v>19</v>
      </c>
    </row>
    <row r="49" spans="1:9" x14ac:dyDescent="0.25">
      <c r="A49" s="102"/>
      <c r="B49" s="8" t="s">
        <v>90</v>
      </c>
      <c r="C49" s="41" t="s">
        <v>67</v>
      </c>
      <c r="D49" s="41" t="s">
        <v>91</v>
      </c>
      <c r="E49" s="8">
        <v>21</v>
      </c>
      <c r="F49" s="8">
        <v>19</v>
      </c>
      <c r="G49" s="8">
        <v>18</v>
      </c>
    </row>
    <row r="50" spans="1:9" x14ac:dyDescent="0.25">
      <c r="A50" s="102"/>
      <c r="B50" s="8" t="s">
        <v>69</v>
      </c>
      <c r="C50" s="41" t="s">
        <v>98</v>
      </c>
      <c r="D50" s="41" t="s">
        <v>84</v>
      </c>
      <c r="E50" s="8">
        <v>15</v>
      </c>
      <c r="F50" s="8">
        <v>14</v>
      </c>
      <c r="G50" s="8">
        <v>13</v>
      </c>
    </row>
    <row r="51" spans="1:9" x14ac:dyDescent="0.25">
      <c r="A51" s="102"/>
      <c r="B51" s="8" t="s">
        <v>69</v>
      </c>
      <c r="C51" s="41" t="s">
        <v>70</v>
      </c>
      <c r="D51" s="41" t="s">
        <v>99</v>
      </c>
      <c r="E51" s="8">
        <v>15</v>
      </c>
      <c r="F51" s="8">
        <v>14</v>
      </c>
      <c r="G51" s="8">
        <v>14</v>
      </c>
    </row>
    <row r="52" spans="1:9" x14ac:dyDescent="0.25">
      <c r="A52" s="42"/>
      <c r="B52" s="43"/>
      <c r="C52" s="44"/>
      <c r="D52" s="44"/>
      <c r="E52" s="43">
        <f>SUM(E46:E51)</f>
        <v>103</v>
      </c>
      <c r="F52" s="43">
        <f>SUM(F46:F51)</f>
        <v>99</v>
      </c>
      <c r="G52" s="43">
        <f t="shared" ref="G52:H52" si="1">SUM(G46:G51)</f>
        <v>97</v>
      </c>
      <c r="H52" s="43">
        <f t="shared" si="1"/>
        <v>0</v>
      </c>
    </row>
    <row r="53" spans="1:9" s="4" customFormat="1" x14ac:dyDescent="0.25">
      <c r="A53" s="103" t="s">
        <v>26</v>
      </c>
      <c r="B53" s="8" t="s">
        <v>100</v>
      </c>
      <c r="C53" s="41" t="s">
        <v>101</v>
      </c>
      <c r="D53" s="41" t="s">
        <v>102</v>
      </c>
      <c r="E53" s="8">
        <v>13</v>
      </c>
      <c r="F53" s="8">
        <v>15</v>
      </c>
      <c r="G53" s="8">
        <v>15</v>
      </c>
      <c r="H53" s="3"/>
      <c r="I53" s="3"/>
    </row>
    <row r="54" spans="1:9" s="4" customFormat="1" x14ac:dyDescent="0.25">
      <c r="A54" s="102"/>
      <c r="B54" s="8" t="s">
        <v>103</v>
      </c>
      <c r="C54" s="41" t="s">
        <v>89</v>
      </c>
      <c r="D54" s="41" t="s">
        <v>104</v>
      </c>
      <c r="E54" s="8">
        <v>16</v>
      </c>
      <c r="F54" s="8">
        <v>17</v>
      </c>
      <c r="G54" s="8">
        <v>17</v>
      </c>
      <c r="H54" s="3"/>
      <c r="I54" s="3"/>
    </row>
    <row r="55" spans="1:9" s="4" customFormat="1" x14ac:dyDescent="0.25">
      <c r="A55" s="102"/>
      <c r="B55" s="8" t="s">
        <v>100</v>
      </c>
      <c r="C55" s="41" t="s">
        <v>105</v>
      </c>
      <c r="D55" s="41" t="s">
        <v>106</v>
      </c>
      <c r="E55" s="8">
        <v>22</v>
      </c>
      <c r="F55" s="8">
        <v>22</v>
      </c>
      <c r="G55" s="8">
        <v>22</v>
      </c>
    </row>
    <row r="56" spans="1:9" s="4" customFormat="1" x14ac:dyDescent="0.25">
      <c r="A56" s="102"/>
      <c r="B56" s="8" t="s">
        <v>107</v>
      </c>
      <c r="C56" s="41" t="s">
        <v>108</v>
      </c>
      <c r="D56" s="41" t="s">
        <v>109</v>
      </c>
      <c r="E56" s="8">
        <v>15</v>
      </c>
      <c r="F56" s="8">
        <v>15</v>
      </c>
      <c r="G56" s="8">
        <v>15</v>
      </c>
    </row>
    <row r="57" spans="1:9" s="4" customFormat="1" x14ac:dyDescent="0.25">
      <c r="A57" s="102"/>
      <c r="B57" s="8" t="s">
        <v>100</v>
      </c>
      <c r="C57" s="41" t="s">
        <v>110</v>
      </c>
      <c r="D57" s="41" t="s">
        <v>111</v>
      </c>
      <c r="E57" s="8">
        <v>20</v>
      </c>
      <c r="F57" s="8">
        <v>20</v>
      </c>
      <c r="G57" s="8">
        <v>20</v>
      </c>
    </row>
    <row r="58" spans="1:9" s="4" customFormat="1" x14ac:dyDescent="0.25">
      <c r="A58" s="102"/>
      <c r="B58" s="8" t="s">
        <v>100</v>
      </c>
      <c r="C58" s="41" t="s">
        <v>65</v>
      </c>
      <c r="D58" s="41" t="s">
        <v>94</v>
      </c>
      <c r="E58" s="8">
        <v>13</v>
      </c>
      <c r="F58" s="8">
        <v>16</v>
      </c>
      <c r="G58" s="8">
        <v>16</v>
      </c>
    </row>
    <row r="59" spans="1:9" s="4" customFormat="1" x14ac:dyDescent="0.25">
      <c r="A59" s="102"/>
      <c r="B59" s="8" t="s">
        <v>100</v>
      </c>
      <c r="C59" s="41" t="s">
        <v>67</v>
      </c>
      <c r="D59" s="41" t="s">
        <v>112</v>
      </c>
      <c r="E59" s="8">
        <v>16</v>
      </c>
      <c r="F59" s="8">
        <v>16</v>
      </c>
      <c r="G59" s="8">
        <v>16</v>
      </c>
    </row>
    <row r="60" spans="1:9" s="4" customFormat="1" x14ac:dyDescent="0.25">
      <c r="A60" s="102"/>
      <c r="B60" s="8" t="s">
        <v>100</v>
      </c>
      <c r="C60" s="41" t="s">
        <v>74</v>
      </c>
      <c r="D60" s="41" t="s">
        <v>75</v>
      </c>
      <c r="E60" s="8">
        <v>34</v>
      </c>
      <c r="F60" s="8">
        <v>37</v>
      </c>
      <c r="G60" s="8">
        <v>37</v>
      </c>
    </row>
    <row r="61" spans="1:9" s="4" customFormat="1" x14ac:dyDescent="0.25">
      <c r="A61" s="102"/>
      <c r="B61" s="8" t="s">
        <v>100</v>
      </c>
      <c r="C61" s="41" t="s">
        <v>78</v>
      </c>
      <c r="D61" s="41" t="s">
        <v>79</v>
      </c>
      <c r="E61" s="8">
        <v>14</v>
      </c>
      <c r="F61" s="8">
        <v>15</v>
      </c>
      <c r="G61" s="8">
        <v>15</v>
      </c>
    </row>
    <row r="62" spans="1:9" s="4" customFormat="1" x14ac:dyDescent="0.25">
      <c r="A62" s="102"/>
      <c r="B62" s="8" t="s">
        <v>100</v>
      </c>
      <c r="C62" s="41" t="s">
        <v>61</v>
      </c>
      <c r="D62" s="41" t="s">
        <v>113</v>
      </c>
      <c r="E62" s="8">
        <v>15</v>
      </c>
      <c r="F62" s="8">
        <v>15</v>
      </c>
      <c r="G62" s="8">
        <v>15</v>
      </c>
    </row>
    <row r="63" spans="1:9" s="4" customFormat="1" x14ac:dyDescent="0.25">
      <c r="A63" s="102"/>
      <c r="B63" s="8" t="s">
        <v>100</v>
      </c>
      <c r="C63" s="41" t="s">
        <v>81</v>
      </c>
      <c r="D63" s="41" t="s">
        <v>114</v>
      </c>
      <c r="E63" s="8">
        <v>44</v>
      </c>
      <c r="F63" s="8">
        <v>46</v>
      </c>
      <c r="G63" s="8">
        <v>46</v>
      </c>
    </row>
    <row r="64" spans="1:9" s="4" customFormat="1" x14ac:dyDescent="0.25">
      <c r="A64" s="102"/>
      <c r="B64" s="8" t="s">
        <v>100</v>
      </c>
      <c r="C64" s="41" t="s">
        <v>115</v>
      </c>
      <c r="D64" s="41" t="s">
        <v>116</v>
      </c>
      <c r="E64" s="8">
        <v>19</v>
      </c>
      <c r="F64" s="8">
        <v>19</v>
      </c>
      <c r="G64" s="8">
        <v>19</v>
      </c>
    </row>
    <row r="65" spans="1:7" s="4" customFormat="1" x14ac:dyDescent="0.25">
      <c r="A65" s="102"/>
      <c r="B65" s="8" t="s">
        <v>100</v>
      </c>
      <c r="C65" s="41" t="s">
        <v>117</v>
      </c>
      <c r="D65" s="55" t="s">
        <v>118</v>
      </c>
      <c r="E65" s="56">
        <v>14</v>
      </c>
      <c r="F65" s="38"/>
      <c r="G65" s="38"/>
    </row>
    <row r="66" spans="1:7" s="4" customFormat="1" x14ac:dyDescent="0.25">
      <c r="A66" s="102"/>
      <c r="B66" s="8" t="s">
        <v>100</v>
      </c>
      <c r="C66" s="41" t="s">
        <v>119</v>
      </c>
      <c r="D66" s="55" t="s">
        <v>120</v>
      </c>
      <c r="E66" s="56">
        <v>13</v>
      </c>
      <c r="F66" s="38"/>
      <c r="G66" s="38"/>
    </row>
    <row r="67" spans="1:7" s="4" customFormat="1" x14ac:dyDescent="0.25">
      <c r="A67" s="102"/>
      <c r="B67" s="8" t="s">
        <v>100</v>
      </c>
      <c r="C67" s="41" t="s">
        <v>121</v>
      </c>
      <c r="D67" s="41" t="s">
        <v>122</v>
      </c>
      <c r="E67" s="8">
        <v>15</v>
      </c>
      <c r="F67" s="8">
        <v>15</v>
      </c>
      <c r="G67" s="8">
        <v>15</v>
      </c>
    </row>
    <row r="68" spans="1:7" s="4" customFormat="1" x14ac:dyDescent="0.25">
      <c r="A68" s="53"/>
      <c r="B68" s="8" t="s">
        <v>100</v>
      </c>
      <c r="C68" s="41" t="s">
        <v>123</v>
      </c>
      <c r="D68" s="41" t="s">
        <v>124</v>
      </c>
      <c r="E68" s="38"/>
      <c r="F68" s="8">
        <v>15</v>
      </c>
      <c r="G68" s="8">
        <v>15</v>
      </c>
    </row>
    <row r="69" spans="1:7" x14ac:dyDescent="0.25">
      <c r="A69" s="42"/>
      <c r="B69" s="43"/>
      <c r="C69" s="44"/>
      <c r="D69" s="44"/>
      <c r="E69" s="43">
        <f>SUM(E53:E67)</f>
        <v>283</v>
      </c>
      <c r="F69" s="43">
        <f>SUM(F53:F68)</f>
        <v>283</v>
      </c>
      <c r="G69" s="43">
        <f>SUM(G53:G68)</f>
        <v>283</v>
      </c>
    </row>
    <row r="70" spans="1:7" x14ac:dyDescent="0.25">
      <c r="A70" s="104" t="s">
        <v>27</v>
      </c>
      <c r="B70" s="8" t="s">
        <v>125</v>
      </c>
      <c r="C70" s="41" t="s">
        <v>126</v>
      </c>
      <c r="D70" s="41" t="s">
        <v>8</v>
      </c>
      <c r="E70" s="8">
        <v>14</v>
      </c>
      <c r="F70" s="13"/>
      <c r="G70" s="13"/>
    </row>
    <row r="71" spans="1:7" x14ac:dyDescent="0.25">
      <c r="A71" s="104"/>
      <c r="B71" s="8" t="s">
        <v>30</v>
      </c>
      <c r="C71" s="41" t="s">
        <v>126</v>
      </c>
      <c r="D71" s="41" t="s">
        <v>8</v>
      </c>
      <c r="E71" s="8">
        <v>16</v>
      </c>
      <c r="F71" s="13"/>
      <c r="G71" s="13"/>
    </row>
    <row r="72" spans="1:7" x14ac:dyDescent="0.25">
      <c r="A72" s="104"/>
      <c r="B72" s="8" t="s">
        <v>127</v>
      </c>
      <c r="C72" s="41" t="s">
        <v>126</v>
      </c>
      <c r="D72" s="41" t="s">
        <v>128</v>
      </c>
      <c r="E72" s="8">
        <v>14</v>
      </c>
      <c r="F72" s="13"/>
      <c r="G72" s="13"/>
    </row>
    <row r="73" spans="1:7" x14ac:dyDescent="0.25">
      <c r="A73" s="104"/>
      <c r="B73" s="8" t="s">
        <v>125</v>
      </c>
      <c r="C73" s="41" t="s">
        <v>129</v>
      </c>
      <c r="D73" s="41" t="s">
        <v>130</v>
      </c>
      <c r="E73" s="8">
        <v>5</v>
      </c>
      <c r="F73" s="13"/>
      <c r="G73" s="13"/>
    </row>
    <row r="74" spans="1:7" x14ac:dyDescent="0.25">
      <c r="A74" s="104"/>
      <c r="B74" s="8" t="s">
        <v>30</v>
      </c>
      <c r="C74" s="41" t="s">
        <v>129</v>
      </c>
      <c r="D74" s="41" t="s">
        <v>130</v>
      </c>
      <c r="E74" s="8">
        <v>7</v>
      </c>
      <c r="F74" s="13"/>
      <c r="G74" s="13"/>
    </row>
    <row r="75" spans="1:7" x14ac:dyDescent="0.25">
      <c r="A75" s="104"/>
      <c r="B75" s="8" t="s">
        <v>127</v>
      </c>
      <c r="C75" s="41" t="s">
        <v>129</v>
      </c>
      <c r="D75" s="41" t="s">
        <v>130</v>
      </c>
      <c r="E75" s="8">
        <v>7</v>
      </c>
      <c r="F75" s="13"/>
      <c r="G75" s="13"/>
    </row>
    <row r="76" spans="1:7" x14ac:dyDescent="0.25">
      <c r="A76" s="104"/>
      <c r="B76" s="8" t="s">
        <v>125</v>
      </c>
      <c r="C76" s="41" t="s">
        <v>61</v>
      </c>
      <c r="D76" s="41" t="s">
        <v>131</v>
      </c>
      <c r="E76" s="8">
        <v>19</v>
      </c>
      <c r="F76" s="13"/>
      <c r="G76" s="13"/>
    </row>
    <row r="77" spans="1:7" s="1" customFormat="1" x14ac:dyDescent="0.25">
      <c r="A77" s="104"/>
      <c r="B77" s="8" t="s">
        <v>30</v>
      </c>
      <c r="C77" s="41" t="s">
        <v>61</v>
      </c>
      <c r="D77" s="41" t="s">
        <v>131</v>
      </c>
      <c r="E77" s="8">
        <v>14</v>
      </c>
      <c r="F77" s="13"/>
      <c r="G77" s="13"/>
    </row>
    <row r="78" spans="1:7" s="1" customFormat="1" x14ac:dyDescent="0.25">
      <c r="A78" s="104"/>
      <c r="B78" s="8" t="s">
        <v>127</v>
      </c>
      <c r="C78" s="41" t="s">
        <v>61</v>
      </c>
      <c r="D78" s="41" t="s">
        <v>131</v>
      </c>
      <c r="E78" s="8">
        <v>4</v>
      </c>
      <c r="F78" s="13"/>
      <c r="G78" s="13"/>
    </row>
    <row r="79" spans="1:7" x14ac:dyDescent="0.25">
      <c r="A79" s="104"/>
      <c r="B79" s="8" t="s">
        <v>125</v>
      </c>
      <c r="C79" s="41" t="s">
        <v>61</v>
      </c>
      <c r="D79" s="41" t="s">
        <v>132</v>
      </c>
      <c r="E79" s="8">
        <v>17</v>
      </c>
      <c r="F79" s="13"/>
      <c r="G79" s="13"/>
    </row>
    <row r="80" spans="1:7" s="1" customFormat="1" x14ac:dyDescent="0.25">
      <c r="A80" s="104"/>
      <c r="B80" s="8" t="s">
        <v>125</v>
      </c>
      <c r="C80" s="41" t="s">
        <v>133</v>
      </c>
      <c r="D80" s="41" t="s">
        <v>134</v>
      </c>
      <c r="E80" s="8">
        <v>12</v>
      </c>
      <c r="F80" s="13"/>
      <c r="G80" s="13"/>
    </row>
    <row r="81" spans="1:7" s="1" customFormat="1" x14ac:dyDescent="0.25">
      <c r="A81" s="104"/>
      <c r="B81" s="8" t="s">
        <v>30</v>
      </c>
      <c r="C81" s="41" t="s">
        <v>133</v>
      </c>
      <c r="D81" s="41" t="s">
        <v>135</v>
      </c>
      <c r="E81" s="8">
        <v>6</v>
      </c>
      <c r="F81" s="13"/>
      <c r="G81" s="13"/>
    </row>
    <row r="82" spans="1:7" x14ac:dyDescent="0.25">
      <c r="A82" s="104"/>
      <c r="B82" s="8" t="s">
        <v>127</v>
      </c>
      <c r="C82" s="41" t="s">
        <v>133</v>
      </c>
      <c r="D82" s="41" t="s">
        <v>134</v>
      </c>
      <c r="E82" s="8">
        <v>3</v>
      </c>
      <c r="F82" s="13"/>
      <c r="G82" s="13"/>
    </row>
    <row r="83" spans="1:7" s="1" customFormat="1" x14ac:dyDescent="0.25">
      <c r="A83" s="104"/>
      <c r="B83" s="8" t="s">
        <v>125</v>
      </c>
      <c r="C83" s="41" t="s">
        <v>119</v>
      </c>
      <c r="D83" s="41" t="s">
        <v>136</v>
      </c>
      <c r="E83" s="8">
        <v>9</v>
      </c>
      <c r="F83" s="13"/>
      <c r="G83" s="13"/>
    </row>
    <row r="84" spans="1:7" x14ac:dyDescent="0.25">
      <c r="A84" s="104"/>
      <c r="B84" s="8" t="s">
        <v>30</v>
      </c>
      <c r="C84" s="41" t="s">
        <v>119</v>
      </c>
      <c r="D84" s="41" t="s">
        <v>136</v>
      </c>
      <c r="E84" s="8">
        <v>10</v>
      </c>
      <c r="F84" s="13"/>
      <c r="G84" s="13"/>
    </row>
    <row r="85" spans="1:7" s="1" customFormat="1" x14ac:dyDescent="0.25">
      <c r="A85" s="104"/>
      <c r="B85" s="8" t="s">
        <v>125</v>
      </c>
      <c r="C85" s="41" t="s">
        <v>117</v>
      </c>
      <c r="D85" s="41" t="s">
        <v>137</v>
      </c>
      <c r="E85" s="8">
        <v>5</v>
      </c>
      <c r="F85" s="13"/>
      <c r="G85" s="13"/>
    </row>
    <row r="86" spans="1:7" s="1" customFormat="1" x14ac:dyDescent="0.25">
      <c r="A86" s="104"/>
      <c r="B86" s="8" t="s">
        <v>138</v>
      </c>
      <c r="C86" s="41" t="s">
        <v>117</v>
      </c>
      <c r="D86" s="41" t="s">
        <v>137</v>
      </c>
      <c r="E86" s="8">
        <v>6</v>
      </c>
      <c r="F86" s="13"/>
      <c r="G86" s="13"/>
    </row>
    <row r="87" spans="1:7" x14ac:dyDescent="0.25">
      <c r="A87" s="104"/>
      <c r="B87" s="8" t="s">
        <v>30</v>
      </c>
      <c r="C87" s="41" t="s">
        <v>101</v>
      </c>
      <c r="D87" s="41" t="s">
        <v>139</v>
      </c>
      <c r="E87" s="8">
        <v>12</v>
      </c>
      <c r="F87" s="13"/>
      <c r="G87" s="13"/>
    </row>
    <row r="88" spans="1:7" x14ac:dyDescent="0.25">
      <c r="A88" s="104"/>
      <c r="B88" s="8" t="s">
        <v>125</v>
      </c>
      <c r="C88" s="41" t="s">
        <v>101</v>
      </c>
      <c r="D88" s="41" t="s">
        <v>139</v>
      </c>
      <c r="E88" s="8">
        <v>13</v>
      </c>
      <c r="F88" s="13"/>
      <c r="G88" s="13"/>
    </row>
    <row r="89" spans="1:7" s="1" customFormat="1" x14ac:dyDescent="0.25">
      <c r="A89" s="104"/>
      <c r="B89" s="8" t="s">
        <v>127</v>
      </c>
      <c r="C89" s="41" t="s">
        <v>101</v>
      </c>
      <c r="D89" s="41" t="s">
        <v>139</v>
      </c>
      <c r="E89" s="8">
        <v>6</v>
      </c>
      <c r="F89" s="13"/>
      <c r="G89" s="13"/>
    </row>
    <row r="90" spans="1:7" s="1" customFormat="1" x14ac:dyDescent="0.25">
      <c r="A90" s="104"/>
      <c r="B90" s="8" t="s">
        <v>125</v>
      </c>
      <c r="C90" s="41" t="s">
        <v>101</v>
      </c>
      <c r="D90" s="41" t="s">
        <v>140</v>
      </c>
      <c r="E90" s="8">
        <v>13</v>
      </c>
      <c r="F90" s="13"/>
      <c r="G90" s="13"/>
    </row>
    <row r="91" spans="1:7" s="1" customFormat="1" x14ac:dyDescent="0.25">
      <c r="A91" s="104"/>
      <c r="B91" s="8" t="s">
        <v>30</v>
      </c>
      <c r="C91" s="41" t="s">
        <v>101</v>
      </c>
      <c r="D91" s="41" t="s">
        <v>140</v>
      </c>
      <c r="E91" s="8">
        <v>13</v>
      </c>
      <c r="F91" s="13"/>
      <c r="G91" s="13"/>
    </row>
    <row r="92" spans="1:7" x14ac:dyDescent="0.25">
      <c r="A92" s="104"/>
      <c r="B92" s="8" t="s">
        <v>125</v>
      </c>
      <c r="C92" s="41" t="s">
        <v>101</v>
      </c>
      <c r="D92" s="41" t="s">
        <v>141</v>
      </c>
      <c r="E92" s="8">
        <v>15</v>
      </c>
      <c r="F92" s="13"/>
      <c r="G92" s="13"/>
    </row>
    <row r="93" spans="1:7" x14ac:dyDescent="0.25">
      <c r="A93" s="104"/>
      <c r="B93" s="8" t="s">
        <v>30</v>
      </c>
      <c r="C93" s="41" t="s">
        <v>101</v>
      </c>
      <c r="D93" s="41" t="s">
        <v>141</v>
      </c>
      <c r="E93" s="8">
        <v>13</v>
      </c>
      <c r="F93" s="13"/>
      <c r="G93" s="13"/>
    </row>
    <row r="94" spans="1:7" s="1" customFormat="1" x14ac:dyDescent="0.25">
      <c r="A94" s="104"/>
      <c r="B94" s="8" t="s">
        <v>125</v>
      </c>
      <c r="C94" s="41" t="s">
        <v>142</v>
      </c>
      <c r="D94" s="41" t="s">
        <v>143</v>
      </c>
      <c r="E94" s="8">
        <v>9</v>
      </c>
      <c r="F94" s="13"/>
      <c r="G94" s="13"/>
    </row>
    <row r="95" spans="1:7" x14ac:dyDescent="0.25">
      <c r="A95" s="104"/>
      <c r="B95" s="8" t="s">
        <v>30</v>
      </c>
      <c r="C95" s="41" t="s">
        <v>142</v>
      </c>
      <c r="D95" s="41" t="s">
        <v>143</v>
      </c>
      <c r="E95" s="8">
        <v>6</v>
      </c>
      <c r="F95" s="13"/>
      <c r="G95" s="13"/>
    </row>
    <row r="96" spans="1:7" s="1" customFormat="1" x14ac:dyDescent="0.25">
      <c r="A96" s="104"/>
      <c r="B96" s="8" t="s">
        <v>125</v>
      </c>
      <c r="C96" s="41" t="s">
        <v>144</v>
      </c>
      <c r="D96" s="41" t="s">
        <v>145</v>
      </c>
      <c r="E96" s="8">
        <v>12</v>
      </c>
      <c r="F96" s="13"/>
      <c r="G96" s="13"/>
    </row>
    <row r="97" spans="1:8" s="1" customFormat="1" x14ac:dyDescent="0.25">
      <c r="A97" s="104"/>
      <c r="B97" s="8" t="s">
        <v>30</v>
      </c>
      <c r="C97" s="41" t="s">
        <v>144</v>
      </c>
      <c r="D97" s="41" t="s">
        <v>145</v>
      </c>
      <c r="E97" s="8">
        <v>8</v>
      </c>
      <c r="F97" s="13"/>
      <c r="G97" s="13"/>
    </row>
    <row r="98" spans="1:8" x14ac:dyDescent="0.25">
      <c r="A98" s="104"/>
      <c r="B98" s="8" t="s">
        <v>30</v>
      </c>
      <c r="C98" s="41" t="s">
        <v>121</v>
      </c>
      <c r="D98" s="41" t="s">
        <v>122</v>
      </c>
      <c r="E98" s="8">
        <v>7</v>
      </c>
      <c r="F98" s="13"/>
      <c r="G98" s="13"/>
    </row>
    <row r="99" spans="1:8" x14ac:dyDescent="0.25">
      <c r="A99" s="104"/>
      <c r="B99" s="8" t="s">
        <v>138</v>
      </c>
      <c r="C99" s="41" t="s">
        <v>115</v>
      </c>
      <c r="D99" s="41" t="s">
        <v>116</v>
      </c>
      <c r="E99" s="8">
        <v>6</v>
      </c>
      <c r="F99" s="13"/>
      <c r="G99" s="13"/>
    </row>
    <row r="100" spans="1:8" s="1" customFormat="1" x14ac:dyDescent="0.25">
      <c r="A100" s="104"/>
      <c r="B100" s="8" t="s">
        <v>30</v>
      </c>
      <c r="C100" s="41" t="s">
        <v>146</v>
      </c>
      <c r="D100" s="41" t="s">
        <v>147</v>
      </c>
      <c r="E100" s="8">
        <v>8</v>
      </c>
      <c r="F100" s="13"/>
      <c r="G100" s="13"/>
    </row>
    <row r="101" spans="1:8" s="1" customFormat="1" x14ac:dyDescent="0.25">
      <c r="A101" s="42"/>
      <c r="B101" s="43"/>
      <c r="C101" s="44"/>
      <c r="D101" s="44"/>
      <c r="E101" s="43">
        <f>SUM(E70:E100)</f>
        <v>309</v>
      </c>
      <c r="F101" s="51"/>
      <c r="G101" s="51"/>
    </row>
    <row r="102" spans="1:8" ht="18.75" customHeight="1" x14ac:dyDescent="0.25">
      <c r="A102" s="103" t="s">
        <v>28</v>
      </c>
      <c r="B102" s="8" t="s">
        <v>148</v>
      </c>
      <c r="C102" s="41" t="s">
        <v>149</v>
      </c>
      <c r="D102" s="41" t="s">
        <v>150</v>
      </c>
      <c r="E102" s="8">
        <v>8</v>
      </c>
      <c r="F102" s="13"/>
      <c r="G102" s="13"/>
    </row>
    <row r="103" spans="1:8" s="1" customFormat="1" ht="19.5" customHeight="1" x14ac:dyDescent="0.25">
      <c r="A103" s="102"/>
      <c r="B103" s="8" t="s">
        <v>127</v>
      </c>
      <c r="C103" s="41" t="s">
        <v>149</v>
      </c>
      <c r="D103" s="41" t="s">
        <v>150</v>
      </c>
      <c r="E103" s="8">
        <v>8</v>
      </c>
      <c r="F103" s="13"/>
      <c r="G103" s="13"/>
    </row>
    <row r="104" spans="1:8" s="1" customFormat="1" x14ac:dyDescent="0.25">
      <c r="A104" s="102"/>
      <c r="B104" s="8" t="s">
        <v>151</v>
      </c>
      <c r="C104" s="41" t="s">
        <v>152</v>
      </c>
      <c r="D104" s="41" t="s">
        <v>150</v>
      </c>
      <c r="E104" s="8">
        <v>12</v>
      </c>
      <c r="F104" s="13"/>
      <c r="G104" s="13"/>
    </row>
    <row r="105" spans="1:8" s="1" customFormat="1" x14ac:dyDescent="0.25">
      <c r="A105" s="102"/>
      <c r="B105" s="8" t="s">
        <v>151</v>
      </c>
      <c r="C105" s="41" t="s">
        <v>153</v>
      </c>
      <c r="D105" s="41" t="s">
        <v>106</v>
      </c>
      <c r="E105" s="8">
        <v>3</v>
      </c>
      <c r="F105" s="13"/>
      <c r="G105" s="13"/>
      <c r="H105" s="10" t="s">
        <v>154</v>
      </c>
    </row>
    <row r="106" spans="1:8" x14ac:dyDescent="0.25">
      <c r="A106" s="102"/>
      <c r="B106" s="8" t="s">
        <v>148</v>
      </c>
      <c r="C106" s="41" t="s">
        <v>155</v>
      </c>
      <c r="D106" s="41" t="s">
        <v>156</v>
      </c>
      <c r="E106" s="8">
        <v>10</v>
      </c>
      <c r="F106" s="13"/>
      <c r="G106" s="13"/>
    </row>
    <row r="107" spans="1:8" s="1" customFormat="1" x14ac:dyDescent="0.25">
      <c r="A107" s="102"/>
      <c r="B107" s="8" t="s">
        <v>127</v>
      </c>
      <c r="C107" s="41" t="s">
        <v>155</v>
      </c>
      <c r="D107" s="41" t="s">
        <v>156</v>
      </c>
      <c r="E107" s="8">
        <v>11</v>
      </c>
      <c r="F107" s="13"/>
      <c r="G107" s="13"/>
    </row>
    <row r="108" spans="1:8" s="1" customFormat="1" ht="37.5" x14ac:dyDescent="0.25">
      <c r="A108" s="102"/>
      <c r="B108" s="8" t="s">
        <v>148</v>
      </c>
      <c r="C108" s="41" t="s">
        <v>157</v>
      </c>
      <c r="D108" s="41" t="s">
        <v>158</v>
      </c>
      <c r="E108" s="8">
        <v>10</v>
      </c>
      <c r="F108" s="13"/>
      <c r="G108" s="13"/>
    </row>
    <row r="109" spans="1:8" ht="37.5" x14ac:dyDescent="0.25">
      <c r="A109" s="102"/>
      <c r="B109" s="8" t="s">
        <v>127</v>
      </c>
      <c r="C109" s="41" t="s">
        <v>157</v>
      </c>
      <c r="D109" s="41" t="s">
        <v>158</v>
      </c>
      <c r="E109" s="8">
        <v>11</v>
      </c>
      <c r="F109" s="13"/>
      <c r="G109" s="13"/>
    </row>
    <row r="110" spans="1:8" s="1" customFormat="1" x14ac:dyDescent="0.25">
      <c r="A110" s="102"/>
      <c r="B110" s="8" t="s">
        <v>127</v>
      </c>
      <c r="C110" s="41" t="s">
        <v>159</v>
      </c>
      <c r="D110" s="41" t="s">
        <v>160</v>
      </c>
      <c r="E110" s="8">
        <v>5</v>
      </c>
      <c r="F110" s="13"/>
      <c r="G110" s="13"/>
    </row>
    <row r="111" spans="1:8" s="1" customFormat="1" x14ac:dyDescent="0.25">
      <c r="A111" s="102"/>
      <c r="B111" s="8" t="s">
        <v>30</v>
      </c>
      <c r="C111" s="41" t="s">
        <v>110</v>
      </c>
      <c r="D111" s="41" t="s">
        <v>111</v>
      </c>
      <c r="E111" s="8">
        <v>1</v>
      </c>
      <c r="F111" s="13"/>
      <c r="G111" s="13"/>
    </row>
    <row r="112" spans="1:8" x14ac:dyDescent="0.25">
      <c r="A112" s="102"/>
      <c r="B112" s="8" t="s">
        <v>30</v>
      </c>
      <c r="C112" s="41" t="s">
        <v>161</v>
      </c>
      <c r="D112" s="41" t="s">
        <v>79</v>
      </c>
      <c r="E112" s="8">
        <v>1</v>
      </c>
      <c r="F112" s="13"/>
      <c r="G112" s="13"/>
      <c r="H112" s="10" t="s">
        <v>162</v>
      </c>
    </row>
    <row r="113" spans="1:7" x14ac:dyDescent="0.25">
      <c r="A113" s="42"/>
      <c r="B113" s="43"/>
      <c r="C113" s="44"/>
      <c r="D113" s="44"/>
      <c r="E113" s="43">
        <f>SUM(E102:E112)</f>
        <v>80</v>
      </c>
      <c r="F113" s="51"/>
      <c r="G113" s="51"/>
    </row>
    <row r="114" spans="1:7" x14ac:dyDescent="0.25">
      <c r="A114" s="103" t="s">
        <v>29</v>
      </c>
      <c r="B114" s="8" t="s">
        <v>127</v>
      </c>
      <c r="C114" s="41" t="s">
        <v>163</v>
      </c>
      <c r="D114" s="41" t="s">
        <v>164</v>
      </c>
      <c r="E114" s="8">
        <v>19</v>
      </c>
      <c r="F114" s="8">
        <v>19</v>
      </c>
      <c r="G114" s="8">
        <v>19</v>
      </c>
    </row>
    <row r="115" spans="1:7" x14ac:dyDescent="0.25">
      <c r="A115" s="105"/>
      <c r="B115" s="8" t="s">
        <v>30</v>
      </c>
      <c r="C115" s="41" t="s">
        <v>163</v>
      </c>
      <c r="D115" s="41" t="s">
        <v>164</v>
      </c>
      <c r="E115" s="8">
        <v>24</v>
      </c>
      <c r="F115" s="8">
        <v>24</v>
      </c>
      <c r="G115" s="8">
        <v>24</v>
      </c>
    </row>
    <row r="116" spans="1:7" x14ac:dyDescent="0.25">
      <c r="A116" s="105"/>
      <c r="B116" s="8" t="s">
        <v>125</v>
      </c>
      <c r="C116" s="41" t="s">
        <v>163</v>
      </c>
      <c r="D116" s="41" t="s">
        <v>164</v>
      </c>
      <c r="E116" s="8">
        <v>12</v>
      </c>
      <c r="F116" s="8">
        <v>12</v>
      </c>
      <c r="G116" s="8">
        <v>12</v>
      </c>
    </row>
    <row r="117" spans="1:7" x14ac:dyDescent="0.25">
      <c r="A117" s="105"/>
      <c r="B117" s="8" t="s">
        <v>127</v>
      </c>
      <c r="C117" s="41" t="s">
        <v>165</v>
      </c>
      <c r="D117" s="41" t="s">
        <v>166</v>
      </c>
      <c r="E117" s="8">
        <v>19</v>
      </c>
      <c r="F117" s="8">
        <v>19</v>
      </c>
      <c r="G117" s="8">
        <v>19</v>
      </c>
    </row>
    <row r="118" spans="1:7" x14ac:dyDescent="0.25">
      <c r="A118" s="105"/>
      <c r="B118" s="8" t="s">
        <v>30</v>
      </c>
      <c r="C118" s="41" t="s">
        <v>165</v>
      </c>
      <c r="D118" s="41" t="s">
        <v>166</v>
      </c>
      <c r="E118" s="8">
        <v>24</v>
      </c>
      <c r="F118" s="8">
        <v>24</v>
      </c>
      <c r="G118" s="8">
        <v>24</v>
      </c>
    </row>
    <row r="119" spans="1:7" x14ac:dyDescent="0.25">
      <c r="A119" s="105"/>
      <c r="B119" s="8" t="s">
        <v>125</v>
      </c>
      <c r="C119" s="41" t="s">
        <v>165</v>
      </c>
      <c r="D119" s="41" t="s">
        <v>166</v>
      </c>
      <c r="E119" s="8">
        <v>12</v>
      </c>
      <c r="F119" s="8">
        <v>12</v>
      </c>
      <c r="G119" s="8">
        <v>12</v>
      </c>
    </row>
    <row r="120" spans="1:7" x14ac:dyDescent="0.25">
      <c r="A120" s="105"/>
      <c r="B120" s="8" t="s">
        <v>127</v>
      </c>
      <c r="C120" s="41" t="s">
        <v>167</v>
      </c>
      <c r="D120" s="41" t="s">
        <v>168</v>
      </c>
      <c r="E120" s="8">
        <v>11</v>
      </c>
      <c r="F120" s="8">
        <v>11</v>
      </c>
      <c r="G120" s="8">
        <v>11</v>
      </c>
    </row>
    <row r="121" spans="1:7" x14ac:dyDescent="0.25">
      <c r="A121" s="105"/>
      <c r="B121" s="8" t="s">
        <v>30</v>
      </c>
      <c r="C121" s="41" t="s">
        <v>167</v>
      </c>
      <c r="D121" s="41" t="s">
        <v>168</v>
      </c>
      <c r="E121" s="8">
        <v>11</v>
      </c>
      <c r="F121" s="8">
        <v>11</v>
      </c>
      <c r="G121" s="8">
        <v>11</v>
      </c>
    </row>
    <row r="122" spans="1:7" x14ac:dyDescent="0.25">
      <c r="A122" s="105"/>
      <c r="B122" s="8" t="s">
        <v>125</v>
      </c>
      <c r="C122" s="41" t="s">
        <v>167</v>
      </c>
      <c r="D122" s="41" t="s">
        <v>168</v>
      </c>
      <c r="E122" s="8">
        <v>6</v>
      </c>
      <c r="F122" s="8">
        <v>6</v>
      </c>
      <c r="G122" s="8">
        <v>6</v>
      </c>
    </row>
    <row r="123" spans="1:7" x14ac:dyDescent="0.25">
      <c r="A123" s="105"/>
      <c r="B123" s="8" t="s">
        <v>127</v>
      </c>
      <c r="C123" s="41" t="s">
        <v>169</v>
      </c>
      <c r="D123" s="41" t="s">
        <v>94</v>
      </c>
      <c r="E123" s="8">
        <v>6</v>
      </c>
      <c r="F123" s="8">
        <v>6</v>
      </c>
      <c r="G123" s="8">
        <v>6</v>
      </c>
    </row>
    <row r="124" spans="1:7" x14ac:dyDescent="0.25">
      <c r="A124" s="105"/>
      <c r="B124" s="8" t="s">
        <v>30</v>
      </c>
      <c r="C124" s="41" t="s">
        <v>169</v>
      </c>
      <c r="D124" s="41" t="s">
        <v>94</v>
      </c>
      <c r="E124" s="8">
        <v>13</v>
      </c>
      <c r="F124" s="8">
        <v>13</v>
      </c>
      <c r="G124" s="8">
        <v>13</v>
      </c>
    </row>
    <row r="125" spans="1:7" x14ac:dyDescent="0.25">
      <c r="A125" s="105"/>
      <c r="B125" s="8" t="s">
        <v>125</v>
      </c>
      <c r="C125" s="41" t="s">
        <v>169</v>
      </c>
      <c r="D125" s="41" t="s">
        <v>94</v>
      </c>
      <c r="E125" s="8">
        <v>6</v>
      </c>
      <c r="F125" s="8">
        <v>6</v>
      </c>
      <c r="G125" s="8">
        <v>6</v>
      </c>
    </row>
    <row r="126" spans="1:7" x14ac:dyDescent="0.25">
      <c r="A126" s="105"/>
      <c r="B126" s="8" t="s">
        <v>30</v>
      </c>
      <c r="C126" s="41" t="s">
        <v>170</v>
      </c>
      <c r="D126" s="41" t="s">
        <v>77</v>
      </c>
      <c r="E126" s="8">
        <v>12</v>
      </c>
      <c r="F126" s="8">
        <v>12</v>
      </c>
      <c r="G126" s="8">
        <v>12</v>
      </c>
    </row>
    <row r="127" spans="1:7" x14ac:dyDescent="0.25">
      <c r="A127" s="105"/>
      <c r="B127" s="8" t="s">
        <v>125</v>
      </c>
      <c r="C127" s="41" t="s">
        <v>170</v>
      </c>
      <c r="D127" s="41" t="s">
        <v>77</v>
      </c>
      <c r="E127" s="8">
        <v>1</v>
      </c>
      <c r="F127" s="8">
        <v>1</v>
      </c>
      <c r="G127" s="8">
        <v>1</v>
      </c>
    </row>
    <row r="128" spans="1:7" x14ac:dyDescent="0.25">
      <c r="A128" s="105"/>
      <c r="B128" s="8" t="s">
        <v>30</v>
      </c>
      <c r="C128" s="41" t="s">
        <v>161</v>
      </c>
      <c r="D128" s="41" t="s">
        <v>79</v>
      </c>
      <c r="E128" s="8">
        <v>12</v>
      </c>
      <c r="F128" s="8">
        <v>12</v>
      </c>
      <c r="G128" s="8">
        <v>12</v>
      </c>
    </row>
    <row r="129" spans="1:7" x14ac:dyDescent="0.25">
      <c r="A129" s="105"/>
      <c r="B129" s="8" t="s">
        <v>125</v>
      </c>
      <c r="C129" s="41" t="s">
        <v>161</v>
      </c>
      <c r="D129" s="41" t="s">
        <v>79</v>
      </c>
      <c r="E129" s="8">
        <v>1</v>
      </c>
      <c r="F129" s="8">
        <v>1</v>
      </c>
      <c r="G129" s="8">
        <v>1</v>
      </c>
    </row>
    <row r="130" spans="1:7" x14ac:dyDescent="0.25">
      <c r="A130" s="105"/>
      <c r="B130" s="8" t="s">
        <v>30</v>
      </c>
      <c r="C130" s="41" t="s">
        <v>171</v>
      </c>
      <c r="D130" s="41" t="s">
        <v>79</v>
      </c>
      <c r="E130" s="8">
        <v>12</v>
      </c>
      <c r="F130" s="8">
        <v>13</v>
      </c>
      <c r="G130" s="8">
        <v>13</v>
      </c>
    </row>
    <row r="131" spans="1:7" x14ac:dyDescent="0.25">
      <c r="A131" s="105"/>
      <c r="B131" s="8" t="s">
        <v>125</v>
      </c>
      <c r="C131" s="41" t="s">
        <v>171</v>
      </c>
      <c r="D131" s="41" t="s">
        <v>79</v>
      </c>
      <c r="E131" s="8">
        <v>1</v>
      </c>
      <c r="F131" s="8">
        <v>1</v>
      </c>
      <c r="G131" s="8">
        <v>1</v>
      </c>
    </row>
    <row r="132" spans="1:7" x14ac:dyDescent="0.25">
      <c r="A132" s="105"/>
      <c r="B132" s="8" t="s">
        <v>127</v>
      </c>
      <c r="C132" s="41" t="s">
        <v>172</v>
      </c>
      <c r="D132" s="41" t="s">
        <v>173</v>
      </c>
      <c r="E132" s="8">
        <v>5</v>
      </c>
      <c r="F132" s="8">
        <v>4</v>
      </c>
      <c r="G132" s="8">
        <v>4</v>
      </c>
    </row>
    <row r="133" spans="1:7" x14ac:dyDescent="0.25">
      <c r="A133" s="105"/>
      <c r="B133" s="8" t="s">
        <v>30</v>
      </c>
      <c r="C133" s="41" t="s">
        <v>172</v>
      </c>
      <c r="D133" s="41" t="s">
        <v>173</v>
      </c>
      <c r="E133" s="8">
        <v>10</v>
      </c>
      <c r="F133" s="8">
        <v>10</v>
      </c>
      <c r="G133" s="8">
        <v>10</v>
      </c>
    </row>
    <row r="134" spans="1:7" x14ac:dyDescent="0.25">
      <c r="A134" s="105"/>
      <c r="B134" s="8" t="s">
        <v>125</v>
      </c>
      <c r="C134" s="41" t="s">
        <v>172</v>
      </c>
      <c r="D134" s="41" t="s">
        <v>173</v>
      </c>
      <c r="E134" s="8">
        <v>8</v>
      </c>
      <c r="F134" s="8">
        <v>8</v>
      </c>
      <c r="G134" s="8">
        <v>8</v>
      </c>
    </row>
    <row r="135" spans="1:7" ht="37.5" x14ac:dyDescent="0.25">
      <c r="A135" s="105"/>
      <c r="B135" s="8" t="s">
        <v>127</v>
      </c>
      <c r="C135" s="41" t="s">
        <v>174</v>
      </c>
      <c r="D135" s="41" t="s">
        <v>173</v>
      </c>
      <c r="E135" s="8">
        <v>5</v>
      </c>
      <c r="F135" s="8">
        <v>5</v>
      </c>
      <c r="G135" s="8">
        <v>5</v>
      </c>
    </row>
    <row r="136" spans="1:7" ht="37.5" x14ac:dyDescent="0.25">
      <c r="A136" s="105"/>
      <c r="B136" s="8" t="s">
        <v>30</v>
      </c>
      <c r="C136" s="41" t="s">
        <v>174</v>
      </c>
      <c r="D136" s="41" t="s">
        <v>173</v>
      </c>
      <c r="E136" s="8">
        <v>10</v>
      </c>
      <c r="F136" s="8">
        <v>10</v>
      </c>
      <c r="G136" s="8">
        <v>10</v>
      </c>
    </row>
    <row r="137" spans="1:7" ht="37.5" x14ac:dyDescent="0.25">
      <c r="A137" s="105"/>
      <c r="B137" s="8" t="s">
        <v>125</v>
      </c>
      <c r="C137" s="41" t="s">
        <v>174</v>
      </c>
      <c r="D137" s="41" t="s">
        <v>173</v>
      </c>
      <c r="E137" s="8">
        <v>8</v>
      </c>
      <c r="F137" s="8">
        <v>8</v>
      </c>
      <c r="G137" s="8">
        <v>8</v>
      </c>
    </row>
    <row r="138" spans="1:7" x14ac:dyDescent="0.25">
      <c r="A138" s="105"/>
      <c r="B138" s="8" t="s">
        <v>127</v>
      </c>
      <c r="C138" s="41" t="s">
        <v>175</v>
      </c>
      <c r="D138" s="41" t="s">
        <v>173</v>
      </c>
      <c r="E138" s="8">
        <v>5</v>
      </c>
      <c r="F138" s="8">
        <v>5</v>
      </c>
      <c r="G138" s="8">
        <v>5</v>
      </c>
    </row>
    <row r="139" spans="1:7" x14ac:dyDescent="0.25">
      <c r="A139" s="105"/>
      <c r="B139" s="8" t="s">
        <v>30</v>
      </c>
      <c r="C139" s="41" t="s">
        <v>175</v>
      </c>
      <c r="D139" s="41" t="s">
        <v>173</v>
      </c>
      <c r="E139" s="8">
        <v>10</v>
      </c>
      <c r="F139" s="8">
        <v>10</v>
      </c>
      <c r="G139" s="8">
        <v>10</v>
      </c>
    </row>
    <row r="140" spans="1:7" x14ac:dyDescent="0.25">
      <c r="A140" s="105"/>
      <c r="B140" s="8" t="s">
        <v>125</v>
      </c>
      <c r="C140" s="41" t="s">
        <v>175</v>
      </c>
      <c r="D140" s="41" t="s">
        <v>173</v>
      </c>
      <c r="E140" s="8">
        <v>8</v>
      </c>
      <c r="F140" s="8">
        <v>8</v>
      </c>
      <c r="G140" s="8">
        <v>8</v>
      </c>
    </row>
    <row r="141" spans="1:7" x14ac:dyDescent="0.25">
      <c r="A141" s="45"/>
      <c r="B141" s="46"/>
      <c r="C141" s="2"/>
      <c r="D141" s="2"/>
      <c r="E141" s="47">
        <f>SUM(E114:E140)</f>
        <v>271</v>
      </c>
      <c r="F141" s="52">
        <f>SUM(F114:F140)</f>
        <v>271</v>
      </c>
      <c r="G141" s="52">
        <f>SUM(G114:G140)</f>
        <v>271</v>
      </c>
    </row>
  </sheetData>
  <mergeCells count="11">
    <mergeCell ref="A46:A51"/>
    <mergeCell ref="A53:A67"/>
    <mergeCell ref="A70:A100"/>
    <mergeCell ref="A102:A112"/>
    <mergeCell ref="A114:A140"/>
    <mergeCell ref="A37:A44"/>
    <mergeCell ref="A1:E1"/>
    <mergeCell ref="A2:E2"/>
    <mergeCell ref="A3:C3"/>
    <mergeCell ref="A5:A20"/>
    <mergeCell ref="A22:A3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>
      <selection activeCell="E24" sqref="E24"/>
    </sheetView>
  </sheetViews>
  <sheetFormatPr defaultRowHeight="18.75" x14ac:dyDescent="0.25"/>
  <cols>
    <col min="1" max="1" width="21.140625" style="3" customWidth="1"/>
    <col min="2" max="2" width="28.42578125" style="5" bestFit="1" customWidth="1"/>
    <col min="3" max="3" width="34" style="5" customWidth="1"/>
    <col min="4" max="4" width="15.140625" style="1" bestFit="1" customWidth="1"/>
    <col min="5" max="5" width="15.140625" style="1" customWidth="1"/>
    <col min="6" max="6" width="67.28515625" style="48" bestFit="1" customWidth="1"/>
    <col min="7" max="16384" width="9.140625" style="3"/>
  </cols>
  <sheetData>
    <row r="1" spans="1:6" s="1" customFormat="1" ht="23.25" x14ac:dyDescent="0.25">
      <c r="A1" s="84" t="s">
        <v>31</v>
      </c>
      <c r="B1" s="84"/>
      <c r="C1" s="84"/>
      <c r="D1" s="84"/>
      <c r="E1" s="59"/>
      <c r="F1" s="48"/>
    </row>
    <row r="2" spans="1:6" s="1" customFormat="1" ht="23.25" x14ac:dyDescent="0.25">
      <c r="A2" s="84" t="s">
        <v>0</v>
      </c>
      <c r="B2" s="84"/>
      <c r="C2" s="84"/>
      <c r="D2" s="84"/>
      <c r="E2" s="59"/>
      <c r="F2" s="48"/>
    </row>
    <row r="3" spans="1:6" s="1" customFormat="1" x14ac:dyDescent="0.25">
      <c r="A3" s="78"/>
      <c r="B3" s="78"/>
      <c r="C3" s="39"/>
      <c r="D3" s="40"/>
      <c r="E3" s="40"/>
      <c r="F3" s="48"/>
    </row>
    <row r="4" spans="1:6" s="1" customFormat="1" x14ac:dyDescent="0.25">
      <c r="A4" s="61"/>
      <c r="B4" s="61" t="s">
        <v>2</v>
      </c>
      <c r="C4" s="61" t="s">
        <v>58</v>
      </c>
      <c r="D4" s="60">
        <v>41894</v>
      </c>
      <c r="E4" s="50" t="s">
        <v>176</v>
      </c>
      <c r="F4" s="48"/>
    </row>
    <row r="5" spans="1:6" s="4" customFormat="1" x14ac:dyDescent="0.25">
      <c r="A5" s="103" t="s">
        <v>26</v>
      </c>
      <c r="B5" s="41" t="s">
        <v>177</v>
      </c>
      <c r="C5" s="41" t="s">
        <v>139</v>
      </c>
      <c r="D5" s="8">
        <v>3</v>
      </c>
      <c r="E5" s="8">
        <v>3</v>
      </c>
      <c r="F5" s="49" t="s">
        <v>178</v>
      </c>
    </row>
    <row r="6" spans="1:6" s="4" customFormat="1" x14ac:dyDescent="0.25">
      <c r="A6" s="102"/>
      <c r="B6" s="41" t="s">
        <v>179</v>
      </c>
      <c r="C6" s="41" t="s">
        <v>116</v>
      </c>
      <c r="D6" s="8">
        <v>6</v>
      </c>
      <c r="E6" s="8">
        <v>6</v>
      </c>
      <c r="F6" s="49" t="s">
        <v>178</v>
      </c>
    </row>
    <row r="7" spans="1:6" s="4" customFormat="1" x14ac:dyDescent="0.25">
      <c r="A7" s="102"/>
      <c r="B7" s="41" t="s">
        <v>81</v>
      </c>
      <c r="C7" s="41" t="s">
        <v>114</v>
      </c>
      <c r="D7" s="8">
        <v>11</v>
      </c>
      <c r="E7" s="8">
        <v>11</v>
      </c>
      <c r="F7" s="49" t="s">
        <v>178</v>
      </c>
    </row>
    <row r="8" spans="1:6" s="4" customFormat="1" x14ac:dyDescent="0.25">
      <c r="A8" s="102"/>
      <c r="B8" s="41" t="s">
        <v>180</v>
      </c>
      <c r="C8" s="41" t="s">
        <v>181</v>
      </c>
      <c r="D8" s="8">
        <v>4</v>
      </c>
      <c r="E8" s="8">
        <v>4</v>
      </c>
      <c r="F8" s="49" t="s">
        <v>178</v>
      </c>
    </row>
    <row r="9" spans="1:6" s="4" customFormat="1" x14ac:dyDescent="0.25">
      <c r="A9" s="102"/>
      <c r="B9" s="41" t="s">
        <v>182</v>
      </c>
      <c r="C9" s="41" t="s">
        <v>168</v>
      </c>
      <c r="D9" s="8">
        <v>3</v>
      </c>
      <c r="E9" s="8">
        <v>3</v>
      </c>
      <c r="F9" s="49" t="s">
        <v>80</v>
      </c>
    </row>
    <row r="10" spans="1:6" s="4" customFormat="1" x14ac:dyDescent="0.25">
      <c r="A10" s="102"/>
      <c r="B10" s="41" t="s">
        <v>183</v>
      </c>
      <c r="C10" s="41" t="s">
        <v>128</v>
      </c>
      <c r="D10" s="8">
        <v>1</v>
      </c>
      <c r="E10" s="8">
        <v>1</v>
      </c>
      <c r="F10" s="49" t="s">
        <v>178</v>
      </c>
    </row>
    <row r="11" spans="1:6" x14ac:dyDescent="0.25">
      <c r="A11" s="42"/>
      <c r="B11" s="44"/>
      <c r="C11" s="44"/>
      <c r="D11" s="43">
        <f>SUM(D5:D10)</f>
        <v>28</v>
      </c>
      <c r="E11" s="43">
        <f>SUM(E5:E10)</f>
        <v>28</v>
      </c>
    </row>
    <row r="12" spans="1:6" x14ac:dyDescent="0.25">
      <c r="A12" s="104" t="s">
        <v>27</v>
      </c>
      <c r="B12" s="41" t="s">
        <v>184</v>
      </c>
      <c r="C12" s="41" t="s">
        <v>185</v>
      </c>
      <c r="D12" s="8">
        <v>17</v>
      </c>
      <c r="E12" s="13"/>
    </row>
    <row r="13" spans="1:6" x14ac:dyDescent="0.25">
      <c r="A13" s="104"/>
      <c r="B13" s="41" t="s">
        <v>177</v>
      </c>
      <c r="C13" s="41" t="s">
        <v>139</v>
      </c>
      <c r="D13" s="8">
        <v>11</v>
      </c>
      <c r="E13" s="13"/>
    </row>
    <row r="14" spans="1:6" x14ac:dyDescent="0.25">
      <c r="A14" s="104"/>
      <c r="B14" s="41" t="s">
        <v>186</v>
      </c>
      <c r="C14" s="41" t="s">
        <v>124</v>
      </c>
      <c r="D14" s="8">
        <v>20</v>
      </c>
      <c r="E14" s="13"/>
    </row>
    <row r="15" spans="1:6" x14ac:dyDescent="0.25">
      <c r="A15" s="104"/>
      <c r="B15" s="41" t="s">
        <v>187</v>
      </c>
      <c r="C15" s="41" t="s">
        <v>134</v>
      </c>
      <c r="D15" s="8">
        <v>23</v>
      </c>
      <c r="E15" s="13"/>
    </row>
    <row r="16" spans="1:6" x14ac:dyDescent="0.25">
      <c r="A16" s="104"/>
      <c r="B16" s="41" t="s">
        <v>188</v>
      </c>
      <c r="C16" s="41" t="s">
        <v>147</v>
      </c>
      <c r="D16" s="8">
        <v>15</v>
      </c>
      <c r="E16" s="13"/>
    </row>
    <row r="17" spans="1:6" x14ac:dyDescent="0.25">
      <c r="A17" s="104"/>
      <c r="B17" s="41" t="s">
        <v>180</v>
      </c>
      <c r="C17" s="41" t="s">
        <v>181</v>
      </c>
      <c r="D17" s="8">
        <v>4</v>
      </c>
      <c r="E17" s="13"/>
      <c r="F17" s="49" t="s">
        <v>189</v>
      </c>
    </row>
    <row r="18" spans="1:6" x14ac:dyDescent="0.25">
      <c r="A18" s="104"/>
      <c r="B18" s="41" t="s">
        <v>190</v>
      </c>
      <c r="C18" s="41" t="s">
        <v>191</v>
      </c>
      <c r="D18" s="8">
        <v>22</v>
      </c>
      <c r="E18" s="13"/>
    </row>
    <row r="19" spans="1:6" s="1" customFormat="1" x14ac:dyDescent="0.25">
      <c r="A19" s="104"/>
      <c r="B19" s="41" t="s">
        <v>192</v>
      </c>
      <c r="C19" s="41" t="s">
        <v>132</v>
      </c>
      <c r="D19" s="8">
        <v>12</v>
      </c>
      <c r="E19" s="13"/>
      <c r="F19" s="48"/>
    </row>
    <row r="20" spans="1:6" s="1" customFormat="1" x14ac:dyDescent="0.25">
      <c r="A20" s="104"/>
      <c r="B20" s="41" t="s">
        <v>193</v>
      </c>
      <c r="C20" s="41" t="s">
        <v>194</v>
      </c>
      <c r="D20" s="8">
        <v>23</v>
      </c>
      <c r="E20" s="13"/>
      <c r="F20" s="48"/>
    </row>
    <row r="21" spans="1:6" x14ac:dyDescent="0.25">
      <c r="A21" s="104"/>
      <c r="B21" s="41" t="s">
        <v>195</v>
      </c>
      <c r="C21" s="41" t="s">
        <v>112</v>
      </c>
      <c r="D21" s="8">
        <v>5</v>
      </c>
      <c r="E21" s="13"/>
      <c r="F21" s="49" t="s">
        <v>196</v>
      </c>
    </row>
    <row r="22" spans="1:6" s="1" customFormat="1" x14ac:dyDescent="0.25">
      <c r="A22" s="104"/>
      <c r="B22" s="41" t="s">
        <v>197</v>
      </c>
      <c r="C22" s="41" t="s">
        <v>128</v>
      </c>
      <c r="D22" s="8">
        <v>9</v>
      </c>
      <c r="E22" s="13"/>
      <c r="F22" s="48"/>
    </row>
    <row r="23" spans="1:6" s="1" customFormat="1" x14ac:dyDescent="0.25">
      <c r="A23" s="104"/>
      <c r="B23" s="41" t="s">
        <v>179</v>
      </c>
      <c r="C23" s="41" t="s">
        <v>116</v>
      </c>
      <c r="D23" s="8">
        <v>4</v>
      </c>
      <c r="E23" s="13"/>
      <c r="F23" s="49" t="s">
        <v>198</v>
      </c>
    </row>
    <row r="24" spans="1:6" ht="37.5" x14ac:dyDescent="0.25">
      <c r="A24" s="104"/>
      <c r="B24" s="41" t="s">
        <v>81</v>
      </c>
      <c r="C24" s="41" t="s">
        <v>199</v>
      </c>
      <c r="D24" s="8">
        <v>9</v>
      </c>
      <c r="E24" s="13"/>
      <c r="F24" s="49" t="s">
        <v>189</v>
      </c>
    </row>
    <row r="25" spans="1:6" s="1" customFormat="1" x14ac:dyDescent="0.25">
      <c r="A25" s="104"/>
      <c r="B25" s="41" t="s">
        <v>200</v>
      </c>
      <c r="C25" s="41" t="s">
        <v>201</v>
      </c>
      <c r="D25" s="8">
        <v>8</v>
      </c>
      <c r="E25" s="13"/>
      <c r="F25" s="48"/>
    </row>
    <row r="26" spans="1:6" s="1" customFormat="1" x14ac:dyDescent="0.25">
      <c r="A26" s="42"/>
      <c r="B26" s="44"/>
      <c r="C26" s="44"/>
      <c r="D26" s="43">
        <f>SUM(D12:D25)</f>
        <v>182</v>
      </c>
      <c r="E26" s="51"/>
      <c r="F26" s="48"/>
    </row>
    <row r="27" spans="1:6" ht="56.25" x14ac:dyDescent="0.25">
      <c r="A27" s="64" t="s">
        <v>28</v>
      </c>
      <c r="B27" s="41" t="s">
        <v>179</v>
      </c>
      <c r="C27" s="41" t="s">
        <v>116</v>
      </c>
      <c r="D27" s="8">
        <v>10</v>
      </c>
      <c r="E27" s="13"/>
    </row>
    <row r="28" spans="1:6" x14ac:dyDescent="0.25">
      <c r="A28" s="42"/>
      <c r="B28" s="44"/>
      <c r="C28" s="44"/>
      <c r="D28" s="43">
        <f>SUM(D27)</f>
        <v>10</v>
      </c>
      <c r="E28" s="51"/>
    </row>
    <row r="29" spans="1:6" x14ac:dyDescent="0.25">
      <c r="A29" s="103" t="s">
        <v>29</v>
      </c>
      <c r="B29" s="41" t="s">
        <v>179</v>
      </c>
      <c r="C29" s="41" t="s">
        <v>116</v>
      </c>
      <c r="D29" s="8">
        <v>1</v>
      </c>
      <c r="E29" s="13">
        <v>1</v>
      </c>
      <c r="F29" s="49" t="s">
        <v>178</v>
      </c>
    </row>
    <row r="30" spans="1:6" x14ac:dyDescent="0.25">
      <c r="A30" s="105"/>
      <c r="B30" s="41" t="s">
        <v>195</v>
      </c>
      <c r="C30" s="41" t="s">
        <v>112</v>
      </c>
      <c r="D30" s="8">
        <v>14</v>
      </c>
      <c r="E30" s="13">
        <v>13</v>
      </c>
    </row>
    <row r="31" spans="1:6" x14ac:dyDescent="0.25">
      <c r="A31" s="105"/>
      <c r="B31" s="41" t="s">
        <v>200</v>
      </c>
      <c r="C31" s="41" t="s">
        <v>79</v>
      </c>
      <c r="D31" s="8">
        <v>14</v>
      </c>
      <c r="E31" s="13">
        <v>13</v>
      </c>
    </row>
    <row r="32" spans="1:6" x14ac:dyDescent="0.25">
      <c r="A32" s="105"/>
      <c r="B32" s="41" t="s">
        <v>202</v>
      </c>
      <c r="C32" s="41" t="s">
        <v>203</v>
      </c>
      <c r="D32" s="8">
        <v>19</v>
      </c>
      <c r="E32" s="13">
        <v>18</v>
      </c>
    </row>
    <row r="33" spans="1:5" x14ac:dyDescent="0.25">
      <c r="A33" s="105"/>
      <c r="B33" s="41" t="s">
        <v>204</v>
      </c>
      <c r="C33" s="41" t="s">
        <v>168</v>
      </c>
      <c r="D33" s="8">
        <v>17</v>
      </c>
      <c r="E33" s="13">
        <v>17</v>
      </c>
    </row>
    <row r="34" spans="1:5" x14ac:dyDescent="0.25">
      <c r="A34" s="105"/>
      <c r="B34" s="41" t="s">
        <v>205</v>
      </c>
      <c r="C34" s="41" t="s">
        <v>94</v>
      </c>
      <c r="D34" s="8">
        <v>10</v>
      </c>
      <c r="E34" s="13">
        <v>12</v>
      </c>
    </row>
    <row r="35" spans="1:5" x14ac:dyDescent="0.25">
      <c r="A35" s="53"/>
      <c r="B35" s="41" t="s">
        <v>206</v>
      </c>
      <c r="C35" s="41" t="s">
        <v>207</v>
      </c>
      <c r="D35" s="54"/>
      <c r="E35" s="13">
        <v>13</v>
      </c>
    </row>
    <row r="36" spans="1:5" x14ac:dyDescent="0.25">
      <c r="A36" s="45"/>
      <c r="B36" s="2"/>
      <c r="C36" s="2"/>
      <c r="D36" s="47">
        <f>SUM(D29:D34)</f>
        <v>75</v>
      </c>
      <c r="E36" s="52">
        <f>SUM(E29:E35)</f>
        <v>87</v>
      </c>
    </row>
  </sheetData>
  <mergeCells count="6">
    <mergeCell ref="A29:A34"/>
    <mergeCell ref="A1:D1"/>
    <mergeCell ref="A2:D2"/>
    <mergeCell ref="A3:B3"/>
    <mergeCell ref="A5:A10"/>
    <mergeCell ref="A12:A2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4E6F03CF782654F8D7B6482D2C98A9A" ma:contentTypeVersion="2" ma:contentTypeDescription="Create a new document." ma:contentTypeScope="" ma:versionID="652ea45643d396c8048a0d863725c1b3">
  <xsd:schema xmlns:xsd="http://www.w3.org/2001/XMLSchema" xmlns:xs="http://www.w3.org/2001/XMLSchema" xmlns:p="http://schemas.microsoft.com/office/2006/metadata/properties" xmlns:ns3="1962614b-81bb-4f92-bab3-41aba671a769" targetNamespace="http://schemas.microsoft.com/office/2006/metadata/properties" ma:root="true" ma:fieldsID="70636a8e0b569e6a46366604a4641730" ns3:_="">
    <xsd:import namespace="1962614b-81bb-4f92-bab3-41aba671a76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62614b-81bb-4f92-bab3-41aba671a76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1962614b-81bb-4f92-bab3-41aba671a769">
      <UserInfo>
        <DisplayName>Արմինե Տեր-Արսենյան</DisplayName>
        <AccountId>19</AccountId>
        <AccountType/>
      </UserInfo>
      <UserInfo>
        <DisplayName>Անուշ Հովհաննիսյան</DisplayName>
        <AccountId>11</AccountId>
        <AccountType/>
      </UserInfo>
      <UserInfo>
        <DisplayName>Ծովինար Սարգսյան</DisplayName>
        <AccountId>20</AccountId>
        <AccountType/>
      </UserInfo>
      <UserInfo>
        <DisplayName>Լարիսա Գևորգյան</DisplayName>
        <AccountId>10</AccountId>
        <AccountType/>
      </UserInfo>
      <UserInfo>
        <DisplayName>Անի Տեր-Արսենյան</DisplayName>
        <AccountId>18</AccountId>
        <AccountType/>
      </UserInfo>
      <UserInfo>
        <DisplayName>Լիլիթ Գասպարյան</DisplayName>
        <AccountId>22</AccountId>
        <AccountType/>
      </UserInfo>
      <UserInfo>
        <DisplayName>Գայանե Առաքելյան</DisplayName>
        <AccountId>21</AccountId>
        <AccountType/>
      </UserInfo>
      <UserInfo>
        <DisplayName>Նարինե Պողոսյան</DisplayName>
        <AccountId>9</AccountId>
        <AccountType/>
      </UserInfo>
      <UserInfo>
        <DisplayName>Լիլիթ Ազիզխանյան</DisplayName>
        <AccountId>1</AccountId>
        <AccountType/>
      </UserInfo>
      <UserInfo>
        <DisplayName>Լուսինե Մամիկոնյան</DisplayName>
        <AccountId>72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76FB754A-6758-4321-AF5B-36547ECAECA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BB29280-F0AA-44A6-9D25-3F502AF593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62614b-81bb-4f92-bab3-41aba671a7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A41E5EC-F438-4D97-877C-AB341A0B39F3}">
  <ds:schemaRefs>
    <ds:schemaRef ds:uri="http://www.w3.org/XML/1998/namespace"/>
    <ds:schemaRef ds:uri="http://purl.org/dc/elements/1.1/"/>
    <ds:schemaRef ds:uri="http://schemas.openxmlformats.org/package/2006/metadata/core-properties"/>
    <ds:schemaRef ds:uri="1962614b-81bb-4f92-bab3-41aba671a769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purl.org/dc/terms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դասարաններ</vt:lpstr>
      <vt:lpstr>երկարօրյա</vt:lpstr>
      <vt:lpstr>ընտրություն</vt:lpstr>
      <vt:lpstr>ակումբ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Lilit</dc:creator>
  <cp:keywords/>
  <dc:description/>
  <cp:lastModifiedBy>Lilit</cp:lastModifiedBy>
  <cp:revision/>
  <dcterms:created xsi:type="dcterms:W3CDTF">2014-06-27T13:35:48Z</dcterms:created>
  <dcterms:modified xsi:type="dcterms:W3CDTF">2016-07-26T09:57:33Z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0x01010044E6F03CF782654F8D7B6482D2C98A9A</vt:lpwstr>
  </property>
</Properties>
</file>